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5940" yWindow="4880" windowWidth="23400" windowHeight="1346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2" i="1" l="1"/>
  <c r="B27" i="1"/>
  <c r="E26" i="1"/>
  <c r="B26" i="1"/>
  <c r="B24" i="1"/>
  <c r="B22" i="1"/>
  <c r="E21" i="1"/>
  <c r="B21" i="1"/>
  <c r="B20" i="1"/>
  <c r="B19" i="1"/>
  <c r="B18" i="1"/>
  <c r="B17" i="1"/>
  <c r="B15" i="1"/>
  <c r="B14" i="1"/>
  <c r="B44" i="1"/>
  <c r="B43" i="1"/>
  <c r="B12" i="1"/>
  <c r="B11" i="1"/>
  <c r="B10" i="1"/>
  <c r="B9" i="1"/>
  <c r="B8" i="1"/>
  <c r="B7" i="1"/>
  <c r="B6" i="1"/>
  <c r="B4" i="1"/>
  <c r="B3" i="1"/>
  <c r="B2" i="1"/>
  <c r="B1" i="1"/>
</calcChain>
</file>

<file path=xl/sharedStrings.xml><?xml version="1.0" encoding="utf-8"?>
<sst xmlns="http://schemas.openxmlformats.org/spreadsheetml/2006/main" count="206" uniqueCount="162">
  <si>
    <t>Daniel Brogan</t>
  </si>
  <si>
    <t>Editor &amp; Publisher</t>
  </si>
  <si>
    <t>dan@5280.com</t>
  </si>
  <si>
    <t>sent</t>
  </si>
  <si>
    <t>Audubon</t>
  </si>
  <si>
    <t>David Seideman</t>
  </si>
  <si>
    <t>ds2711@columbia.edu</t>
  </si>
  <si>
    <t>Bay Nature</t>
  </si>
  <si>
    <t>David Loeb</t>
  </si>
  <si>
    <t>Executive Director &amp; Publisher</t>
  </si>
  <si>
    <t>david@baynature.org</t>
  </si>
  <si>
    <t>Boom</t>
  </si>
  <si>
    <t>executive editors</t>
  </si>
  <si>
    <t>Carolyn de la Peña , Louis S. Warren</t>
  </si>
  <si>
    <t>ctdelapena@ucdavis.edu, editorial offices: boom@ucpress.edu</t>
  </si>
  <si>
    <t>Bust</t>
  </si>
  <si>
    <t>http://www.bust.com</t>
  </si>
  <si>
    <t>Debbie Stoller</t>
  </si>
  <si>
    <t>Edditor in Cheif, Publisher</t>
  </si>
  <si>
    <t>debbie@bust.com</t>
  </si>
  <si>
    <t>Defenders of Wildlife</t>
  </si>
  <si>
    <t>Heidi Ridgley??</t>
  </si>
  <si>
    <t>mageditor@defenders.org</t>
  </si>
  <si>
    <t>E</t>
  </si>
  <si>
    <t>Doug Moss</t>
  </si>
  <si>
    <t>Publisher &amp; Executive Editor</t>
  </si>
  <si>
    <t>doug@emagazine.com</t>
  </si>
  <si>
    <t>EnlightenNext</t>
  </si>
  <si>
    <t>CARTER PHIPPS</t>
  </si>
  <si>
    <t>Editor, EnlightenNext magazine</t>
  </si>
  <si>
    <t>carter@carterphipps.com</t>
  </si>
  <si>
    <t>Fast Company</t>
  </si>
  <si>
    <t>Robert Safian</t>
  </si>
  <si>
    <t>Editor</t>
  </si>
  <si>
    <t>editor@fastcompany.com</t>
  </si>
  <si>
    <t>Geez</t>
  </si>
  <si>
    <t>Melanie Dennis Unrau</t>
  </si>
  <si>
    <t>melanie@geezmagazine.org</t>
  </si>
  <si>
    <t>Green America</t>
  </si>
  <si>
    <t>Tracy Fernandez Rysavy</t>
  </si>
  <si>
    <t>Editor-in-Chief</t>
  </si>
  <si>
    <t>trysavy@greenamerica.org</t>
  </si>
  <si>
    <t>Grid</t>
  </si>
  <si>
    <t>Alex Mulcahy</t>
  </si>
  <si>
    <t>getinvolved@gridphilly.com</t>
  </si>
  <si>
    <t>Kiwi</t>
  </si>
  <si>
    <t>Judy Koutsky</t>
  </si>
  <si>
    <t>Editorial Director</t>
  </si>
  <si>
    <t>212.532.0010</t>
  </si>
  <si>
    <t>Kosmos</t>
  </si>
  <si>
    <t>Nancy Roof</t>
  </si>
  <si>
    <t>Publisher</t>
  </si>
  <si>
    <t>nancy@kosmosjournal.org</t>
  </si>
  <si>
    <t>attending (2 staff)</t>
  </si>
  <si>
    <t>Ruth Hanavan, Business Manager</t>
  </si>
  <si>
    <t>P.O. Box 2102, Lenox, MA 01240</t>
  </si>
  <si>
    <t>Light of Consciousness</t>
  </si>
  <si>
    <t>Sita Stuhlmiller</t>
  </si>
  <si>
    <t>Make</t>
  </si>
  <si>
    <t>Mark Frauenfelder</t>
  </si>
  <si>
    <t>editor in chief</t>
  </si>
  <si>
    <t>markf@oreilly.com</t>
  </si>
  <si>
    <t>Miller-McCune</t>
  </si>
  <si>
    <t>Maria Streshinsky</t>
  </si>
  <si>
    <t>MTodd@PSMag.com</t>
  </si>
  <si>
    <t>Moment</t>
  </si>
  <si>
    <t>http://www.momentmag.com</t>
  </si>
  <si>
    <t>Nadine Epstein</t>
  </si>
  <si>
    <t>editor@momentmag.com</t>
  </si>
  <si>
    <t>Movmnt</t>
  </si>
  <si>
    <t>David Benaym</t>
  </si>
  <si>
    <t>Editor in Chief / Publisher</t>
  </si>
  <si>
    <t>db@benaym.com</t>
  </si>
  <si>
    <t>Nude and Natural</t>
  </si>
  <si>
    <t>Nicky Hoffman Lee</t>
  </si>
  <si>
    <t>Publisher and Managing Editor</t>
  </si>
  <si>
    <t>nickyh@naturistsociety.com</t>
  </si>
  <si>
    <t>sesnt</t>
  </si>
  <si>
    <t>ode</t>
  </si>
  <si>
    <t>Elleke</t>
  </si>
  <si>
    <t>editor</t>
  </si>
  <si>
    <t>elleke@ode.nl</t>
  </si>
  <si>
    <t>Opium</t>
  </si>
  <si>
    <t>Todd Zuniga</t>
  </si>
  <si>
    <t>Founding Editor, Opium Magazine President, Opium for the Arts</t>
  </si>
  <si>
    <t>todd@opiummagazine.com</t>
  </si>
  <si>
    <t>shma</t>
  </si>
  <si>
    <t>susan Berrin</t>
  </si>
  <si>
    <t>Sierra</t>
  </si>
  <si>
    <t>Bob Sipchen</t>
  </si>
  <si>
    <t>editor-in-chief</t>
  </si>
  <si>
    <t>bob.sipchen@gmail.com, sierra.magazine@sierraclub.org</t>
  </si>
  <si>
    <t>Shambhala Sun</t>
  </si>
  <si>
    <t>http://www.shambhalasun.com</t>
  </si>
  <si>
    <t>Melvin McLeod</t>
  </si>
  <si>
    <t>editor@shambhalasun.com, magazine@shambhalasun.com</t>
  </si>
  <si>
    <t>Stanford Social Innovation</t>
  </si>
  <si>
    <t>Eric Nee</t>
  </si>
  <si>
    <t>managing editor</t>
  </si>
  <si>
    <t>ericnee@stanford.edu,</t>
  </si>
  <si>
    <t>The Sun</t>
  </si>
  <si>
    <t>http://thesunmagazine.org/</t>
  </si>
  <si>
    <t>Krista Bremer</t>
  </si>
  <si>
    <t>associate publisher</t>
  </si>
  <si>
    <t>krista@thesunmagazine.org</t>
  </si>
  <si>
    <t>Tikkun</t>
  </si>
  <si>
    <t>Michael Lerner</t>
  </si>
  <si>
    <t>Tomorrow</t>
  </si>
  <si>
    <t>tumblr</t>
  </si>
  <si>
    <t>Ann Friedman</t>
  </si>
  <si>
    <t>ann.l.friedman@gmail.com</t>
  </si>
  <si>
    <t>Tricycle</t>
  </si>
  <si>
    <t/>
  </si>
  <si>
    <t>James Shaheen, Editor &amp; Publisher
Rachel Hiles, Managing Editor</t>
  </si>
  <si>
    <t>editorial@tricycle.com</t>
  </si>
  <si>
    <t>VegNews</t>
  </si>
  <si>
    <t>Elizabeth Castoria</t>
  </si>
  <si>
    <t>415-642-NEWS (6397)</t>
  </si>
  <si>
    <t>New Inquiry-online only</t>
  </si>
  <si>
    <t>thenewinquiry.com</t>
  </si>
  <si>
    <t>Rachel Rosenfelt</t>
  </si>
  <si>
    <t>rachel@thenewinquiry.com</t>
  </si>
  <si>
    <t>American Reader</t>
  </si>
  <si>
    <t>theamericanreader.com</t>
  </si>
  <si>
    <t>Uzoamaka Maduka</t>
  </si>
  <si>
    <t>editor/founder</t>
  </si>
  <si>
    <t>editors@theamericanreader.com</t>
  </si>
  <si>
    <t>Jacobin</t>
  </si>
  <si>
    <t>jacobinmag.com</t>
  </si>
  <si>
    <t>Bhaskar Sunkara</t>
  </si>
  <si>
    <t>publisher/founder</t>
  </si>
  <si>
    <t>editor@jacobinmag.com</t>
  </si>
  <si>
    <t>n+1</t>
  </si>
  <si>
    <t>nplusonemag.com</t>
  </si>
  <si>
    <t>Mark Greif</t>
  </si>
  <si>
    <t>editors@nplusonemag.com</t>
  </si>
  <si>
    <t>Delayed Gratification</t>
  </si>
  <si>
    <t>www.dgquarterly.com</t>
  </si>
  <si>
    <t>enquiries@dgquarterly.com</t>
  </si>
  <si>
    <t>Kinfolk</t>
  </si>
  <si>
    <t>www.kinfolkmag.com</t>
  </si>
  <si>
    <t>Nathan Williams</t>
  </si>
  <si>
    <t>editor@kinfolkmag</t>
  </si>
  <si>
    <t>Monocle</t>
  </si>
  <si>
    <t>www.monocle.com</t>
  </si>
  <si>
    <t>Aisha Spears</t>
  </si>
  <si>
    <t>NY office</t>
  </si>
  <si>
    <t>aes@monocle.com</t>
  </si>
  <si>
    <t>The Magazine-tablet only</t>
  </si>
  <si>
    <t>the-magazine.org</t>
  </si>
  <si>
    <t>Marco Arment</t>
  </si>
  <si>
    <t>Founder</t>
  </si>
  <si>
    <t>marco@marco.org</t>
  </si>
  <si>
    <t>Blindfold</t>
  </si>
  <si>
    <t>www.blindfoldmag.com</t>
  </si>
  <si>
    <t>Jeramy Pritchett</t>
  </si>
  <si>
    <t>jpritchett@blindfoldmag.com</t>
  </si>
  <si>
    <t>sent--bounce</t>
  </si>
  <si>
    <t>thewalrus.ca</t>
  </si>
  <si>
    <t>Shelley Ambrose</t>
  </si>
  <si>
    <t>E.D. Co-publisher</t>
  </si>
  <si>
    <t>shelley.ambrose@thewalrus.ca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</si>
</sst>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Arial"/>
    </font>
    <font>
      <sz val="12"/>
      <color rgb="FF000000"/>
      <name val="Calibri"/>
    </font>
    <font>
      <sz val="12"/>
      <color rgb="FF000000"/>
      <name val="Calibri"/>
    </font>
    <font>
      <u/>
      <sz val="12"/>
      <color rgb="FF0000FF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u/>
      <sz val="12"/>
      <color rgb="FF0000FF"/>
      <name val="Calibri"/>
    </font>
    <font>
      <b/>
      <sz val="12"/>
      <color rgb="FF000000"/>
      <name val="Calibri"/>
    </font>
    <font>
      <b/>
      <sz val="10"/>
      <color rgb="FF000000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0"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9" fillId="0" borderId="0" xfId="1" applyAlignment="1">
      <alignment wrapText="1"/>
    </xf>
  </cellXfs>
  <cellStyles count="10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Hyperlink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helley.ambrose@thewalrus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topLeftCell="B5" workbookViewId="0">
      <selection activeCell="B14" sqref="A14:XFD14"/>
    </sheetView>
  </sheetViews>
  <sheetFormatPr baseColWidth="10" defaultColWidth="13.5" defaultRowHeight="15" customHeight="1" x14ac:dyDescent="0"/>
  <cols>
    <col min="1" max="1" width="22" customWidth="1"/>
    <col min="2" max="2" width="42.5" customWidth="1"/>
    <col min="3" max="3" width="22.6640625" customWidth="1"/>
    <col min="4" max="4" width="48.5" customWidth="1"/>
    <col min="5" max="5" width="47.1640625" customWidth="1"/>
  </cols>
  <sheetData>
    <row r="1" spans="1:9">
      <c r="A1" s="7">
        <v>5280</v>
      </c>
      <c r="B1" s="6" t="str">
        <f>HYPERLINK("http://www.5280.com","http://www.5280.com")</f>
        <v>http://www.5280.com</v>
      </c>
      <c r="C1" s="4" t="s">
        <v>0</v>
      </c>
      <c r="D1" s="4" t="s">
        <v>1</v>
      </c>
      <c r="E1" s="4" t="s">
        <v>2</v>
      </c>
      <c r="F1" s="4" t="s">
        <v>3</v>
      </c>
    </row>
    <row r="2" spans="1:9">
      <c r="A2" s="7" t="s">
        <v>4</v>
      </c>
      <c r="B2" s="6" t="str">
        <f>HYPERLINK("http://audubonmagazine.org","http://audubonmagazine.org")</f>
        <v>http://audubonmagazine.org</v>
      </c>
      <c r="C2" s="4" t="s">
        <v>5</v>
      </c>
      <c r="D2" s="4" t="s">
        <v>1</v>
      </c>
      <c r="E2" s="4" t="s">
        <v>6</v>
      </c>
      <c r="F2" s="4" t="s">
        <v>3</v>
      </c>
    </row>
    <row r="3" spans="1:9">
      <c r="A3" s="7" t="s">
        <v>7</v>
      </c>
      <c r="B3" s="6" t="str">
        <f>HYPERLINK("http://www.baynature.org","www.baynature.org")</f>
        <v>www.baynature.org</v>
      </c>
      <c r="C3" s="4" t="s">
        <v>8</v>
      </c>
      <c r="D3" s="4" t="s">
        <v>9</v>
      </c>
      <c r="E3" s="4" t="s">
        <v>10</v>
      </c>
      <c r="F3" s="4" t="s">
        <v>3</v>
      </c>
    </row>
    <row r="4" spans="1:9" ht="32.25" customHeight="1">
      <c r="A4" s="7" t="s">
        <v>11</v>
      </c>
      <c r="B4" s="6" t="str">
        <f>HYPERLINK("http://www.boomcalifornia.com/","http://www.boomcalifornia.com/")</f>
        <v>http://www.boomcalifornia.com/</v>
      </c>
      <c r="C4" s="4" t="s">
        <v>12</v>
      </c>
      <c r="D4" s="4" t="s">
        <v>13</v>
      </c>
      <c r="E4" s="4" t="s">
        <v>14</v>
      </c>
      <c r="F4" s="4" t="s">
        <v>3</v>
      </c>
    </row>
    <row r="5" spans="1:9">
      <c r="A5" s="7" t="s">
        <v>15</v>
      </c>
      <c r="B5" s="6" t="s">
        <v>16</v>
      </c>
      <c r="C5" s="4" t="s">
        <v>17</v>
      </c>
      <c r="D5" s="4" t="s">
        <v>18</v>
      </c>
      <c r="E5" s="4" t="s">
        <v>19</v>
      </c>
      <c r="F5" s="4" t="s">
        <v>3</v>
      </c>
    </row>
    <row r="6" spans="1:9">
      <c r="A6" s="2" t="s">
        <v>20</v>
      </c>
      <c r="B6" s="3" t="str">
        <f>HYPERLINK("http://www.defenders.org","http://www.defenders.org")</f>
        <v>http://www.defenders.org</v>
      </c>
      <c r="C6" s="1" t="s">
        <v>21</v>
      </c>
      <c r="D6" s="1"/>
      <c r="E6" s="1" t="s">
        <v>22</v>
      </c>
      <c r="F6" s="1" t="s">
        <v>3</v>
      </c>
    </row>
    <row r="7" spans="1:9">
      <c r="A7" s="4" t="s">
        <v>23</v>
      </c>
      <c r="B7" s="6" t="str">
        <f>HYPERLINK("http://www.emagazine.com","http://www.emagazine.com")</f>
        <v>http://www.emagazine.com</v>
      </c>
      <c r="C7" s="4" t="s">
        <v>24</v>
      </c>
      <c r="D7" s="4" t="s">
        <v>25</v>
      </c>
      <c r="E7" s="4" t="s">
        <v>26</v>
      </c>
      <c r="F7" s="4" t="s">
        <v>3</v>
      </c>
    </row>
    <row r="8" spans="1:9">
      <c r="A8" s="2" t="s">
        <v>27</v>
      </c>
      <c r="B8" s="3" t="str">
        <f>HYPERLINK("http://www.enlightennext.org","http://www.enlightennext.org")</f>
        <v>http://www.enlightennext.org</v>
      </c>
      <c r="C8" s="4" t="s">
        <v>28</v>
      </c>
      <c r="D8" s="1" t="s">
        <v>29</v>
      </c>
      <c r="E8" s="4" t="s">
        <v>30</v>
      </c>
      <c r="F8" s="1" t="s">
        <v>3</v>
      </c>
    </row>
    <row r="9" spans="1:9">
      <c r="A9" s="4" t="s">
        <v>31</v>
      </c>
      <c r="B9" s="6" t="str">
        <f>HYPERLINK("http://www.fastcompany.com/","www.fastcompany.com")</f>
        <v>www.fastcompany.com</v>
      </c>
      <c r="C9" s="4" t="s">
        <v>32</v>
      </c>
      <c r="D9" s="4" t="s">
        <v>33</v>
      </c>
      <c r="E9" s="4" t="s">
        <v>34</v>
      </c>
      <c r="F9" s="4" t="s">
        <v>3</v>
      </c>
    </row>
    <row r="10" spans="1:9">
      <c r="A10" s="4" t="s">
        <v>35</v>
      </c>
      <c r="B10" s="6" t="str">
        <f>HYPERLINK("http://geezmagazine.org","http://geezmagazine.org")</f>
        <v>http://geezmagazine.org</v>
      </c>
      <c r="C10" s="4" t="s">
        <v>36</v>
      </c>
      <c r="D10" s="4" t="s">
        <v>33</v>
      </c>
      <c r="E10" s="4" t="s">
        <v>37</v>
      </c>
      <c r="F10" s="4" t="s">
        <v>3</v>
      </c>
    </row>
    <row r="11" spans="1:9">
      <c r="A11" s="1" t="s">
        <v>38</v>
      </c>
      <c r="B11" s="3" t="str">
        <f>HYPERLINK("http://www.greenamericatoday.org","http://www.greenamericatoday.org")</f>
        <v>http://www.greenamericatoday.org</v>
      </c>
      <c r="C11" s="4" t="s">
        <v>39</v>
      </c>
      <c r="D11" s="1" t="s">
        <v>40</v>
      </c>
      <c r="E11" s="4" t="s">
        <v>41</v>
      </c>
      <c r="F11" s="1" t="s">
        <v>3</v>
      </c>
    </row>
    <row r="12" spans="1:9">
      <c r="A12" s="1" t="s">
        <v>42</v>
      </c>
      <c r="B12" s="3" t="str">
        <f>HYPERLINK("http://www.gridphilly.com","http://www.gridphilly.com")</f>
        <v>http://www.gridphilly.com</v>
      </c>
      <c r="C12" s="1" t="s">
        <v>43</v>
      </c>
      <c r="D12" s="1"/>
      <c r="E12" s="1" t="s">
        <v>44</v>
      </c>
      <c r="F12" s="1" t="s">
        <v>3</v>
      </c>
    </row>
    <row r="13" spans="1:9" ht="37">
      <c r="A13" s="1" t="s">
        <v>49</v>
      </c>
      <c r="B13" s="1"/>
      <c r="C13" s="4" t="s">
        <v>50</v>
      </c>
      <c r="D13" s="1" t="s">
        <v>51</v>
      </c>
      <c r="E13" s="4" t="s">
        <v>52</v>
      </c>
      <c r="F13" s="1" t="s">
        <v>3</v>
      </c>
      <c r="G13" t="s">
        <v>53</v>
      </c>
      <c r="H13" t="s">
        <v>54</v>
      </c>
      <c r="I13" t="s">
        <v>55</v>
      </c>
    </row>
    <row r="14" spans="1:9">
      <c r="A14" s="4" t="s">
        <v>58</v>
      </c>
      <c r="B14" s="6" t="str">
        <f>HYPERLINK("http://www.makezine.com","www.makezine.com")</f>
        <v>www.makezine.com</v>
      </c>
      <c r="C14" s="4" t="s">
        <v>59</v>
      </c>
      <c r="D14" s="4" t="s">
        <v>60</v>
      </c>
      <c r="E14" s="4" t="s">
        <v>61</v>
      </c>
      <c r="F14" s="4" t="s">
        <v>3</v>
      </c>
    </row>
    <row r="15" spans="1:9">
      <c r="A15" s="4" t="s">
        <v>62</v>
      </c>
      <c r="B15" s="6" t="str">
        <f>HYPERLINK("http://miller-mccune.com","http://miller-mccune.com")</f>
        <v>http://miller-mccune.com</v>
      </c>
      <c r="C15" s="4" t="s">
        <v>63</v>
      </c>
      <c r="D15" s="4" t="s">
        <v>60</v>
      </c>
      <c r="E15" s="4" t="s">
        <v>64</v>
      </c>
      <c r="F15" s="4" t="s">
        <v>3</v>
      </c>
    </row>
    <row r="16" spans="1:9">
      <c r="A16" s="1" t="s">
        <v>65</v>
      </c>
      <c r="B16" s="3" t="s">
        <v>66</v>
      </c>
      <c r="C16" s="1" t="s">
        <v>67</v>
      </c>
      <c r="D16" s="1" t="s">
        <v>33</v>
      </c>
      <c r="E16" s="1" t="s">
        <v>68</v>
      </c>
      <c r="F16" s="1" t="s">
        <v>3</v>
      </c>
    </row>
    <row r="17" spans="1:6">
      <c r="A17" s="4" t="s">
        <v>69</v>
      </c>
      <c r="B17" s="6" t="str">
        <f>HYPERLINK("http://www.movmnt.com","http://www.movmnt.com")</f>
        <v>http://www.movmnt.com</v>
      </c>
      <c r="C17" s="4" t="s">
        <v>70</v>
      </c>
      <c r="D17" s="4" t="s">
        <v>71</v>
      </c>
      <c r="E17" s="4" t="s">
        <v>72</v>
      </c>
      <c r="F17" s="4" t="s">
        <v>3</v>
      </c>
    </row>
    <row r="18" spans="1:6">
      <c r="A18" s="4" t="s">
        <v>73</v>
      </c>
      <c r="B18" s="6" t="str">
        <f>HYPERLINK("http://www.naturistsociety.com","http://www.naturistsociety.com")</f>
        <v>http://www.naturistsociety.com</v>
      </c>
      <c r="C18" s="4" t="s">
        <v>74</v>
      </c>
      <c r="D18" s="4" t="s">
        <v>75</v>
      </c>
      <c r="E18" s="4" t="s">
        <v>76</v>
      </c>
      <c r="F18" s="4" t="s">
        <v>77</v>
      </c>
    </row>
    <row r="19" spans="1:6">
      <c r="A19" s="4" t="s">
        <v>78</v>
      </c>
      <c r="B19" s="6" t="str">
        <f>HYPERLINK("http://www.odemagazine.com/","www.odemagazine.com")</f>
        <v>www.odemagazine.com</v>
      </c>
      <c r="C19" s="4" t="s">
        <v>79</v>
      </c>
      <c r="D19" s="4" t="s">
        <v>80</v>
      </c>
      <c r="E19" s="4" t="s">
        <v>81</v>
      </c>
      <c r="F19" s="4" t="s">
        <v>3</v>
      </c>
    </row>
    <row r="20" spans="1:6">
      <c r="A20" s="4" t="s">
        <v>82</v>
      </c>
      <c r="B20" s="6" t="str">
        <f>HYPERLINK("http://www.opiummagazine.com","www.opiummagazine.com")</f>
        <v>www.opiummagazine.com</v>
      </c>
      <c r="C20" s="4" t="s">
        <v>83</v>
      </c>
      <c r="D20" s="4" t="s">
        <v>84</v>
      </c>
      <c r="E20" s="4" t="s">
        <v>85</v>
      </c>
      <c r="F20" s="4" t="s">
        <v>3</v>
      </c>
    </row>
    <row r="21" spans="1:6">
      <c r="A21" s="4" t="s">
        <v>86</v>
      </c>
      <c r="B21" s="6" t="str">
        <f>HYPERLINK("http://www.shma.org","http://www.shma.org")</f>
        <v>http://www.shma.org</v>
      </c>
      <c r="C21" s="4" t="s">
        <v>87</v>
      </c>
      <c r="D21" s="8" t="s">
        <v>33</v>
      </c>
      <c r="E21" s="6" t="str">
        <f>HYPERLINK("mailto:sberrin@shma.com","sberrin@shma.com")</f>
        <v>sberrin@shma.com</v>
      </c>
      <c r="F21" s="4" t="s">
        <v>3</v>
      </c>
    </row>
    <row r="22" spans="1:6">
      <c r="A22" s="4" t="s">
        <v>88</v>
      </c>
      <c r="B22" s="6" t="str">
        <f>HYPERLINK("http://sierraclub.org/sierra","http://sierraclub.org/sierra")</f>
        <v>http://sierraclub.org/sierra</v>
      </c>
      <c r="C22" s="4" t="s">
        <v>89</v>
      </c>
      <c r="D22" s="4" t="s">
        <v>90</v>
      </c>
      <c r="E22" s="4" t="s">
        <v>91</v>
      </c>
      <c r="F22" s="4" t="s">
        <v>3</v>
      </c>
    </row>
    <row r="23" spans="1:6">
      <c r="A23" s="4" t="s">
        <v>92</v>
      </c>
      <c r="B23" s="6" t="s">
        <v>93</v>
      </c>
      <c r="C23" s="4" t="s">
        <v>94</v>
      </c>
      <c r="D23" s="4" t="s">
        <v>33</v>
      </c>
      <c r="E23" s="4" t="s">
        <v>95</v>
      </c>
      <c r="F23" s="4" t="s">
        <v>3</v>
      </c>
    </row>
    <row r="24" spans="1:6">
      <c r="A24" s="4" t="s">
        <v>96</v>
      </c>
      <c r="B24" s="6" t="str">
        <f>HYPERLINK("http://www.ssireview.org","http://www.ssireview.org")</f>
        <v>http://www.ssireview.org</v>
      </c>
      <c r="C24" s="4" t="s">
        <v>97</v>
      </c>
      <c r="D24" s="4" t="s">
        <v>98</v>
      </c>
      <c r="E24" s="4" t="s">
        <v>99</v>
      </c>
      <c r="F24" s="4" t="s">
        <v>3</v>
      </c>
    </row>
    <row r="25" spans="1:6">
      <c r="A25" s="1" t="s">
        <v>100</v>
      </c>
      <c r="B25" s="3" t="s">
        <v>101</v>
      </c>
      <c r="C25" s="1" t="s">
        <v>102</v>
      </c>
      <c r="D25" s="1" t="s">
        <v>103</v>
      </c>
      <c r="E25" s="1" t="s">
        <v>104</v>
      </c>
      <c r="F25" s="1" t="s">
        <v>3</v>
      </c>
    </row>
    <row r="26" spans="1:6">
      <c r="A26" s="4" t="s">
        <v>105</v>
      </c>
      <c r="B26" s="6" t="str">
        <f>HYPERLINK("http://www.tikkun.org","http://www.tikkun.org")</f>
        <v>http://www.tikkun.org</v>
      </c>
      <c r="C26" s="4" t="s">
        <v>106</v>
      </c>
      <c r="D26" s="8" t="s">
        <v>33</v>
      </c>
      <c r="E26" s="6" t="str">
        <f>HYPERLINK("mailto:rabbilerner@tikkun.org","rabbilerner@tikkun.org")</f>
        <v>rabbilerner@tikkun.org</v>
      </c>
      <c r="F26" s="4" t="s">
        <v>3</v>
      </c>
    </row>
    <row r="27" spans="1:6">
      <c r="A27" s="1" t="s">
        <v>111</v>
      </c>
      <c r="B27" s="3" t="str">
        <f>HYPERLINK("http://www.tricycle.com","http://www.tricycle.com")</f>
        <v>http://www.tricycle.com</v>
      </c>
      <c r="C27" s="1" t="s">
        <v>112</v>
      </c>
      <c r="D27" s="1" t="s">
        <v>113</v>
      </c>
      <c r="E27" s="1" t="s">
        <v>114</v>
      </c>
      <c r="F27" s="1" t="s">
        <v>3</v>
      </c>
    </row>
    <row r="29" spans="1:6">
      <c r="A29" s="1" t="s">
        <v>118</v>
      </c>
      <c r="B29" s="3" t="s">
        <v>119</v>
      </c>
      <c r="C29" s="1" t="s">
        <v>120</v>
      </c>
      <c r="D29" s="1" t="s">
        <v>60</v>
      </c>
      <c r="E29" s="1" t="s">
        <v>121</v>
      </c>
      <c r="F29" s="1" t="s">
        <v>3</v>
      </c>
    </row>
    <row r="30" spans="1:6">
      <c r="A30" s="1" t="s">
        <v>122</v>
      </c>
      <c r="B30" s="3" t="s">
        <v>123</v>
      </c>
      <c r="C30" s="1" t="s">
        <v>124</v>
      </c>
      <c r="D30" t="s">
        <v>125</v>
      </c>
      <c r="E30" s="1" t="s">
        <v>126</v>
      </c>
      <c r="F30" s="1" t="s">
        <v>3</v>
      </c>
    </row>
    <row r="31" spans="1:6">
      <c r="A31" s="1" t="s">
        <v>127</v>
      </c>
      <c r="B31" s="3" t="s">
        <v>128</v>
      </c>
      <c r="C31" s="1" t="s">
        <v>129</v>
      </c>
      <c r="D31" t="s">
        <v>130</v>
      </c>
      <c r="E31" s="1" t="s">
        <v>131</v>
      </c>
      <c r="F31" s="1" t="s">
        <v>3</v>
      </c>
    </row>
    <row r="32" spans="1:6">
      <c r="A32" s="1" t="s">
        <v>132</v>
      </c>
      <c r="B32" s="3" t="s">
        <v>133</v>
      </c>
      <c r="C32" s="1" t="s">
        <v>134</v>
      </c>
      <c r="D32" s="1"/>
      <c r="E32" s="1" t="s">
        <v>135</v>
      </c>
      <c r="F32" s="1" t="s">
        <v>3</v>
      </c>
    </row>
    <row r="33" spans="1:6">
      <c r="A33" s="1" t="s">
        <v>136</v>
      </c>
      <c r="B33" s="3" t="s">
        <v>137</v>
      </c>
      <c r="C33" s="1"/>
      <c r="E33" s="1" t="s">
        <v>138</v>
      </c>
      <c r="F33" s="1"/>
    </row>
    <row r="34" spans="1:6">
      <c r="A34" s="1" t="s">
        <v>139</v>
      </c>
      <c r="B34" s="3" t="s">
        <v>140</v>
      </c>
      <c r="C34" s="1" t="s">
        <v>141</v>
      </c>
      <c r="E34" s="1" t="s">
        <v>142</v>
      </c>
      <c r="F34" s="1" t="s">
        <v>157</v>
      </c>
    </row>
    <row r="35" spans="1:6">
      <c r="A35" s="1" t="s">
        <v>143</v>
      </c>
      <c r="B35" s="3" t="s">
        <v>144</v>
      </c>
      <c r="C35" s="1" t="s">
        <v>145</v>
      </c>
      <c r="D35" s="1" t="s">
        <v>146</v>
      </c>
      <c r="E35" s="1" t="s">
        <v>147</v>
      </c>
      <c r="F35" s="1" t="s">
        <v>3</v>
      </c>
    </row>
    <row r="36" spans="1:6">
      <c r="A36" s="1" t="s">
        <v>148</v>
      </c>
      <c r="B36" s="3" t="s">
        <v>149</v>
      </c>
      <c r="C36" s="1" t="s">
        <v>150</v>
      </c>
      <c r="D36" s="1" t="s">
        <v>151</v>
      </c>
      <c r="E36" s="1" t="s">
        <v>152</v>
      </c>
      <c r="F36" s="1" t="s">
        <v>3</v>
      </c>
    </row>
    <row r="37" spans="1:6">
      <c r="A37" s="1" t="s">
        <v>153</v>
      </c>
      <c r="B37" s="3" t="s">
        <v>154</v>
      </c>
      <c r="C37" s="1" t="s">
        <v>155</v>
      </c>
      <c r="D37" t="s">
        <v>60</v>
      </c>
      <c r="E37" s="1" t="s">
        <v>156</v>
      </c>
      <c r="F37" s="1" t="s">
        <v>3</v>
      </c>
    </row>
    <row r="38" spans="1:6">
      <c r="A38" s="1"/>
      <c r="B38" s="3" t="s">
        <v>158</v>
      </c>
      <c r="C38" s="1" t="s">
        <v>159</v>
      </c>
      <c r="D38" s="1" t="s">
        <v>160</v>
      </c>
      <c r="E38" s="9" t="s">
        <v>161</v>
      </c>
      <c r="F38" s="1"/>
    </row>
    <row r="39" spans="1:6">
      <c r="A39" s="1"/>
      <c r="B39" s="3"/>
      <c r="C39" s="1"/>
      <c r="D39" s="1"/>
      <c r="E39" s="1"/>
      <c r="F39" s="1"/>
    </row>
    <row r="40" spans="1:6">
      <c r="A40" s="1"/>
      <c r="B40" s="3"/>
      <c r="C40" s="1"/>
      <c r="D40" s="1"/>
      <c r="E40" s="1"/>
      <c r="F40" s="1"/>
    </row>
    <row r="41" spans="1:6">
      <c r="A41" s="4" t="s">
        <v>107</v>
      </c>
      <c r="B41" s="6" t="s">
        <v>108</v>
      </c>
      <c r="C41" s="4" t="s">
        <v>109</v>
      </c>
      <c r="D41" s="8" t="s">
        <v>33</v>
      </c>
      <c r="E41" s="5" t="s">
        <v>110</v>
      </c>
      <c r="F41" s="4"/>
    </row>
    <row r="42" spans="1:6">
      <c r="A42" s="1" t="s">
        <v>115</v>
      </c>
      <c r="B42" s="3" t="str">
        <f>HYPERLINK("http://vegnews.com","http://vegnews.com")</f>
        <v>http://vegnews.com</v>
      </c>
      <c r="C42" s="1" t="s">
        <v>116</v>
      </c>
      <c r="D42" s="1" t="s">
        <v>98</v>
      </c>
      <c r="E42" s="1" t="s">
        <v>117</v>
      </c>
      <c r="F42" s="1"/>
    </row>
    <row r="43" spans="1:6">
      <c r="A43" s="1" t="s">
        <v>45</v>
      </c>
      <c r="B43" s="3" t="str">
        <f>HYPERLINK("http://Kiwimagonline.com","http://Kiwimagonline.com")</f>
        <v>http://Kiwimagonline.com</v>
      </c>
      <c r="C43" s="1" t="s">
        <v>46</v>
      </c>
      <c r="D43" s="1" t="s">
        <v>47</v>
      </c>
      <c r="E43" s="1" t="s">
        <v>48</v>
      </c>
      <c r="F43" s="1"/>
    </row>
    <row r="44" spans="1:6">
      <c r="A44" s="1" t="s">
        <v>56</v>
      </c>
      <c r="B44" s="3" t="str">
        <f>HYPERLINK("http://truthconsciousness.org","http://truthconsciousness.org")</f>
        <v>http://truthconsciousness.org</v>
      </c>
      <c r="C44" s="1" t="s">
        <v>57</v>
      </c>
      <c r="D44" s="1" t="s">
        <v>33</v>
      </c>
      <c r="E44" s="1"/>
      <c r="F44" s="1"/>
    </row>
  </sheetData>
  <hyperlinks>
    <hyperlink ref="E38" r:id="rId1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 Ellen Green Kaiser</cp:lastModifiedBy>
  <dcterms:modified xsi:type="dcterms:W3CDTF">2013-01-17T00:09:50Z</dcterms:modified>
</cp:coreProperties>
</file>