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910"/>
  <workbookPr autoCompressPictures="0"/>
  <bookViews>
    <workbookView xWindow="2340" yWindow="3440" windowWidth="24500" windowHeight="15620"/>
  </bookViews>
  <sheets>
    <sheet name="Sheet1" sheetId="1" r:id="rId1"/>
  </sheets>
  <definedNames>
    <definedName name="QB_COLUMN_1" localSheetId="0" hidden="1">Sheet1!$I$1</definedName>
    <definedName name="QB_COLUMN_17" localSheetId="0" hidden="1">Sheet1!$U$1</definedName>
    <definedName name="QB_COLUMN_19" localSheetId="0" hidden="1">Sheet1!$W$1</definedName>
    <definedName name="QB_COLUMN_20" localSheetId="0" hidden="1">Sheet1!$Y$1</definedName>
    <definedName name="QB_COLUMN_28" localSheetId="0" hidden="1">Sheet1!$AA$1</definedName>
    <definedName name="QB_COLUMN_29" localSheetId="0" hidden="1">Sheet1!$AC$1</definedName>
    <definedName name="QB_COLUMN_3" localSheetId="0" hidden="1">Sheet1!$K$1</definedName>
    <definedName name="QB_COLUMN_31" localSheetId="0" hidden="1">Sheet1!$AE$1</definedName>
    <definedName name="QB_COLUMN_4" localSheetId="0" hidden="1">Sheet1!$M$1</definedName>
    <definedName name="QB_COLUMN_5" localSheetId="0" hidden="1">Sheet1!$O$1</definedName>
    <definedName name="QB_COLUMN_7" localSheetId="0" hidden="1">Sheet1!$Q$1</definedName>
    <definedName name="QB_COLUMN_8" localSheetId="0" hidden="1">Sheet1!$S$1</definedName>
    <definedName name="QB_DATA_0" localSheetId="0" hidden="1">Sheet1!$7:$7,Sheet1!$8:$8,Sheet1!$9:$9,Sheet1!$10:$10,Sheet1!$11:$11,Sheet1!$12:$12,Sheet1!$13:$13,Sheet1!$14:$14,Sheet1!$15:$15,Sheet1!$16:$16,Sheet1!$17:$17,Sheet1!$20:$20,Sheet1!$21:$21,Sheet1!$22:$22,Sheet1!$23:$23,Sheet1!$24:$24</definedName>
    <definedName name="QB_DATA_1" localSheetId="0" hidden="1">Sheet1!$25:$25,Sheet1!$26:$26,Sheet1!$27:$27,Sheet1!$28:$28,Sheet1!$29:$29,Sheet1!$30:$30,Sheet1!$31:$31,Sheet1!$32:$32,Sheet1!$40:$40,Sheet1!$43:$43,Sheet1!$44:$44,Sheet1!$45:$45,Sheet1!$46:$46,Sheet1!$49:$49,Sheet1!$50:$50,Sheet1!$51:$51</definedName>
    <definedName name="QB_DATA_10" localSheetId="0" hidden="1">Sheet1!$198:$198,Sheet1!$199:$199,Sheet1!$200:$200,Sheet1!$201:$201,Sheet1!$202:$202,Sheet1!$203:$203,Sheet1!$204:$204,Sheet1!$205:$205,Sheet1!$206:$206,Sheet1!$207:$207,Sheet1!$208:$208,Sheet1!$209:$209,Sheet1!$210:$210,Sheet1!$211:$211,Sheet1!$212:$212,Sheet1!$213:$213</definedName>
    <definedName name="QB_DATA_11" localSheetId="0" hidden="1">Sheet1!$214:$214,Sheet1!$217:$217,Sheet1!$218:$218,Sheet1!$219:$219,Sheet1!$220:$220,Sheet1!$221:$221,Sheet1!$222:$222,Sheet1!$223:$223,Sheet1!$224:$224,Sheet1!$225:$225,Sheet1!$226:$226,Sheet1!$227:$227,Sheet1!$228:$228,Sheet1!$229:$229,Sheet1!$230:$230,Sheet1!$231:$231</definedName>
    <definedName name="QB_DATA_12" localSheetId="0" hidden="1">Sheet1!$232:$232,Sheet1!$233:$233,Sheet1!$234:$234,Sheet1!$235:$235,Sheet1!$236:$236,Sheet1!$237:$237,Sheet1!$238:$238,Sheet1!$239:$239,Sheet1!$242:$242,Sheet1!$243:$243,Sheet1!$244:$244,Sheet1!$247:$247,Sheet1!$248:$248,Sheet1!$249:$249,Sheet1!$250:$250,Sheet1!$251:$251</definedName>
    <definedName name="QB_DATA_13" localSheetId="0" hidden="1">Sheet1!$252:$252,Sheet1!$253:$253,Sheet1!$254:$254,Sheet1!$255:$255,Sheet1!$256:$256,Sheet1!$257:$257,Sheet1!$258:$258,Sheet1!$259:$259,Sheet1!$260:$260,Sheet1!$263:$263,Sheet1!$264:$264,Sheet1!$265:$265,Sheet1!$266:$266,Sheet1!$267:$267,Sheet1!$268:$268,Sheet1!$269:$269</definedName>
    <definedName name="QB_DATA_14" localSheetId="0" hidden="1">Sheet1!$272:$272,Sheet1!$275:$275,Sheet1!$276:$276,Sheet1!$277:$277,Sheet1!$278:$278,Sheet1!$279:$279,Sheet1!$280:$280,Sheet1!$281:$281,Sheet1!$284:$284,Sheet1!$285:$285,Sheet1!$286:$286,Sheet1!$287:$287,Sheet1!$288:$288,Sheet1!$289:$289,Sheet1!$290:$290,Sheet1!$291:$291</definedName>
    <definedName name="QB_DATA_15" localSheetId="0" hidden="1">Sheet1!$292:$292,Sheet1!$293:$293,Sheet1!$294:$294,Sheet1!$295:$295,Sheet1!$296:$296,Sheet1!$297:$297,Sheet1!$298:$298,Sheet1!$299:$299,Sheet1!$300:$300,Sheet1!$301:$301,Sheet1!$302:$302,Sheet1!$303:$303,Sheet1!$304:$304,Sheet1!$305:$305,Sheet1!$306:$306,Sheet1!$307:$307</definedName>
    <definedName name="QB_DATA_16" localSheetId="0" hidden="1">Sheet1!$308:$308,Sheet1!$309:$309,Sheet1!$310:$310,Sheet1!$311:$311,Sheet1!$312:$312,Sheet1!$313:$313,Sheet1!$314:$314,Sheet1!$315:$315,Sheet1!$316:$316,Sheet1!$317:$317,Sheet1!$318:$318,Sheet1!$321:$321,Sheet1!$322:$322,Sheet1!$323:$323,Sheet1!$324:$324,Sheet1!$327:$327</definedName>
    <definedName name="QB_DATA_17" localSheetId="0" hidden="1">Sheet1!$328:$328,Sheet1!$329:$329,Sheet1!$330:$330,Sheet1!$331:$331,Sheet1!$332:$332,Sheet1!$333:$333,Sheet1!$334:$334,Sheet1!$335:$335,Sheet1!$336:$336,Sheet1!$339:$339,Sheet1!$340:$340,Sheet1!$341:$341,Sheet1!$342:$342,Sheet1!$343:$343,Sheet1!$344:$344,Sheet1!$345:$345</definedName>
    <definedName name="QB_DATA_18" localSheetId="0" hidden="1">Sheet1!$346:$346,Sheet1!$347:$347,Sheet1!$348:$348,Sheet1!$349:$349,Sheet1!$350:$350,Sheet1!$351:$351,Sheet1!$352:$352,Sheet1!$353:$353,Sheet1!$354:$354,Sheet1!$355:$355,Sheet1!$356:$356,Sheet1!$357:$357,Sheet1!$358:$358,Sheet1!$359:$359,Sheet1!$360:$360,Sheet1!$361:$361</definedName>
    <definedName name="QB_DATA_19" localSheetId="0" hidden="1">Sheet1!$362:$362,Sheet1!$363:$363,Sheet1!$364:$364,Sheet1!$365:$365,Sheet1!$366:$366,Sheet1!$367:$367,Sheet1!$368:$368,Sheet1!$369:$369,Sheet1!$370:$370,Sheet1!$373:$373,Sheet1!$374:$374,Sheet1!$375:$375,Sheet1!$376:$376</definedName>
    <definedName name="QB_DATA_2" localSheetId="0" hidden="1">Sheet1!$52:$52,Sheet1!$53:$53,Sheet1!$54:$54,Sheet1!$55:$55,Sheet1!$56:$56,Sheet1!$57:$57,Sheet1!$60:$60,Sheet1!$61:$61,Sheet1!$62:$62,Sheet1!$63:$63,Sheet1!$64:$64,Sheet1!$65:$65,Sheet1!$66:$66,Sheet1!$67:$67,Sheet1!$68:$68,Sheet1!$69:$69</definedName>
    <definedName name="QB_DATA_3" localSheetId="0" hidden="1">Sheet1!$70:$70,Sheet1!$71:$71,Sheet1!$72:$72,Sheet1!$73:$73,Sheet1!$74:$74,Sheet1!$75:$75,Sheet1!$76:$76,Sheet1!$77:$77,Sheet1!$78:$78,Sheet1!$89:$89,Sheet1!$90:$90,Sheet1!$91:$91,Sheet1!$94:$94,Sheet1!$95:$95,Sheet1!$96:$96,Sheet1!$97:$97</definedName>
    <definedName name="QB_DATA_4" localSheetId="0" hidden="1">Sheet1!$98:$98,Sheet1!$99:$99,Sheet1!$100:$100,Sheet1!$101:$101,Sheet1!$102:$102,Sheet1!$103:$103,Sheet1!$104:$104,Sheet1!$105:$105,Sheet1!$106:$106,Sheet1!$107:$107,Sheet1!$108:$108,Sheet1!$109:$109,Sheet1!$110:$110,Sheet1!$111:$111,Sheet1!$112:$112,Sheet1!$113:$113</definedName>
    <definedName name="QB_DATA_5" localSheetId="0" hidden="1">Sheet1!$114:$114,Sheet1!$115:$115,Sheet1!$116:$116,Sheet1!$117:$117,Sheet1!$118:$118,Sheet1!$119:$119,Sheet1!$120:$120,Sheet1!$121:$121,Sheet1!$122:$122,Sheet1!$123:$123,Sheet1!$124:$124,Sheet1!$125:$125,Sheet1!$126:$126,Sheet1!$127:$127,Sheet1!$128:$128,Sheet1!$129:$129</definedName>
    <definedName name="QB_DATA_6" localSheetId="0" hidden="1">Sheet1!$130:$130,Sheet1!$131:$131,Sheet1!$132:$132,Sheet1!$133:$133,Sheet1!$134:$134,Sheet1!$135:$135,Sheet1!$136:$136,Sheet1!$137:$137,Sheet1!$138:$138,Sheet1!$139:$139,Sheet1!$140:$140,Sheet1!$141:$141,Sheet1!$142:$142,Sheet1!$143:$143,Sheet1!$144:$144,Sheet1!$145:$145</definedName>
    <definedName name="QB_DATA_7" localSheetId="0" hidden="1">Sheet1!$146:$146,Sheet1!$147:$147,Sheet1!$148:$148,Sheet1!$149:$149,Sheet1!$150:$150,Sheet1!$151:$151,Sheet1!$152:$152,Sheet1!$153:$153,Sheet1!$154:$154,Sheet1!$155:$155,Sheet1!$156:$156,Sheet1!$157:$157,Sheet1!$158:$158,Sheet1!$159:$159,Sheet1!$160:$160,Sheet1!$161:$161</definedName>
    <definedName name="QB_DATA_8" localSheetId="0" hidden="1">Sheet1!$162:$162,Sheet1!$163:$163,Sheet1!$164:$164,Sheet1!$165:$165,Sheet1!$166:$166,Sheet1!$169:$169,Sheet1!$170:$170,Sheet1!$171:$171,Sheet1!$172:$172,Sheet1!$173:$173,Sheet1!$174:$174,Sheet1!$175:$175,Sheet1!$176:$176,Sheet1!$177:$177,Sheet1!$178:$178,Sheet1!$181:$181</definedName>
    <definedName name="QB_DATA_9" localSheetId="0" hidden="1">Sheet1!$182:$182,Sheet1!$183:$183,Sheet1!$184:$184,Sheet1!$185:$185,Sheet1!$186:$186,Sheet1!$187:$187,Sheet1!$188:$188,Sheet1!$189:$189,Sheet1!$190:$190,Sheet1!$191:$191,Sheet1!$192:$192,Sheet1!$193:$193,Sheet1!$194:$194,Sheet1!$195:$195,Sheet1!$196:$196,Sheet1!$197:$197</definedName>
    <definedName name="QB_FORMULA_0" localSheetId="0" hidden="1">Sheet1!$AA$18,Sheet1!$AC$18,Sheet1!$AE$18,Sheet1!$AA$33,Sheet1!$AC$33,Sheet1!$AE$33,Sheet1!$AA$34,Sheet1!$AC$34,Sheet1!$AE$34,Sheet1!$AA$35,Sheet1!$AC$35,Sheet1!$AE$35,Sheet1!$AA$41,Sheet1!$AC$41,Sheet1!$AE$41,Sheet1!$AA$47</definedName>
    <definedName name="QB_FORMULA_1" localSheetId="0" hidden="1">Sheet1!$AC$47,Sheet1!$AE$47,Sheet1!$AA$58,Sheet1!$AC$58,Sheet1!$AE$58,Sheet1!$AA$79,Sheet1!$AC$79,Sheet1!$AE$79,Sheet1!$AA$80,Sheet1!$AC$80,Sheet1!$AE$80,Sheet1!$AA$81,Sheet1!$AC$81,Sheet1!$AE$81,Sheet1!$AA$82,Sheet1!$AC$82</definedName>
    <definedName name="QB_FORMULA_2" localSheetId="0" hidden="1">Sheet1!$AE$82,Sheet1!$AA$83,Sheet1!$AC$83,Sheet1!$AE$83,Sheet1!$AA$84,Sheet1!$AC$84,Sheet1!$AE$84,Sheet1!$AA$92,Sheet1!$AC$92,Sheet1!$AE$92,Sheet1!$AA$167,Sheet1!$AC$167,Sheet1!$AE$167,Sheet1!$AA$179,Sheet1!$AC$179,Sheet1!$AE$179</definedName>
    <definedName name="QB_FORMULA_3" localSheetId="0" hidden="1">Sheet1!$AA$215,Sheet1!$AC$215,Sheet1!$AE$215,Sheet1!$AA$240,Sheet1!$AC$240,Sheet1!$AE$240,Sheet1!$AA$245,Sheet1!$AC$245,Sheet1!$AE$245,Sheet1!$AA$261,Sheet1!$AC$261,Sheet1!$AE$261,Sheet1!$AA$270,Sheet1!$AC$270,Sheet1!$AE$270,Sheet1!$AA$273</definedName>
    <definedName name="QB_FORMULA_4" localSheetId="0" hidden="1">Sheet1!$AC$273,Sheet1!$AE$273,Sheet1!$AA$282,Sheet1!$AC$282,Sheet1!$AE$282,Sheet1!$AA$319,Sheet1!$AC$319,Sheet1!$AE$319,Sheet1!$AA$325,Sheet1!$AC$325,Sheet1!$AE$325,Sheet1!$AA$337,Sheet1!$AC$337,Sheet1!$AE$337,Sheet1!$AA$371,Sheet1!$AC$371</definedName>
    <definedName name="QB_FORMULA_5" localSheetId="0" hidden="1">Sheet1!$AE$371,Sheet1!$AA$377,Sheet1!$AC$377,Sheet1!$AE$377,Sheet1!$AA$378,Sheet1!$AC$378,Sheet1!$AE$378,Sheet1!$AA$379,Sheet1!$AC$379,Sheet1!$AE$379,Sheet1!$AA$380,Sheet1!$AC$380,Sheet1!$AE$380,Sheet1!$AA$381,Sheet1!$AC$381,Sheet1!$AE$381</definedName>
    <definedName name="QB_FORMULA_6" localSheetId="0" hidden="1">Sheet1!$AA$382,Sheet1!$AC$382,Sheet1!$AE$382</definedName>
    <definedName name="QB_ROW_1023040" localSheetId="0" hidden="1">Sheet1!$E$4</definedName>
    <definedName name="QB_ROW_1023340" localSheetId="0" hidden="1">Sheet1!$E$35</definedName>
    <definedName name="QB_ROW_1357050" localSheetId="0" hidden="1">Sheet1!$F$5</definedName>
    <definedName name="QB_ROW_1357350" localSheetId="0" hidden="1">Sheet1!$F$34</definedName>
    <definedName name="QB_ROW_1416050" localSheetId="0" hidden="1">Sheet1!$F$37</definedName>
    <definedName name="QB_ROW_1416350" localSheetId="0" hidden="1">Sheet1!$F$81</definedName>
    <definedName name="QB_ROW_1417070" localSheetId="0" hidden="1">Sheet1!$H$59</definedName>
    <definedName name="QB_ROW_1417370" localSheetId="0" hidden="1">Sheet1!$H$79</definedName>
    <definedName name="QB_ROW_1438040" localSheetId="0" hidden="1">Sheet1!$E$86</definedName>
    <definedName name="QB_ROW_1438340" localSheetId="0" hidden="1">Sheet1!$E$379</definedName>
    <definedName name="QB_ROW_1439050" localSheetId="0" hidden="1">Sheet1!$F$87</definedName>
    <definedName name="QB_ROW_1439350" localSheetId="0" hidden="1">Sheet1!$F$378</definedName>
    <definedName name="QB_ROW_1440060" localSheetId="0" hidden="1">Sheet1!$G$93</definedName>
    <definedName name="QB_ROW_1440360" localSheetId="0" hidden="1">Sheet1!$G$167</definedName>
    <definedName name="QB_ROW_1441060" localSheetId="0" hidden="1">Sheet1!$G$88</definedName>
    <definedName name="QB_ROW_1441360" localSheetId="0" hidden="1">Sheet1!$G$92</definedName>
    <definedName name="QB_ROW_1443060" localSheetId="0" hidden="1">Sheet1!$G$168</definedName>
    <definedName name="QB_ROW_1443360" localSheetId="0" hidden="1">Sheet1!$G$179</definedName>
    <definedName name="QB_ROW_1446060" localSheetId="0" hidden="1">Sheet1!$G$180</definedName>
    <definedName name="QB_ROW_1446360" localSheetId="0" hidden="1">Sheet1!$G$215</definedName>
    <definedName name="QB_ROW_1447060" localSheetId="0" hidden="1">Sheet1!$G$216</definedName>
    <definedName name="QB_ROW_1447360" localSheetId="0" hidden="1">Sheet1!$G$240</definedName>
    <definedName name="QB_ROW_1449060" localSheetId="0" hidden="1">Sheet1!$G$241</definedName>
    <definedName name="QB_ROW_1449360" localSheetId="0" hidden="1">Sheet1!$G$245</definedName>
    <definedName name="QB_ROW_1452060" localSheetId="0" hidden="1">Sheet1!$G$274</definedName>
    <definedName name="QB_ROW_1452360" localSheetId="0" hidden="1">Sheet1!$G$282</definedName>
    <definedName name="QB_ROW_1453060" localSheetId="0" hidden="1">Sheet1!$G$283</definedName>
    <definedName name="QB_ROW_1453360" localSheetId="0" hidden="1">Sheet1!$G$319</definedName>
    <definedName name="QB_ROW_1454060" localSheetId="0" hidden="1">Sheet1!$G$320</definedName>
    <definedName name="QB_ROW_1454360" localSheetId="0" hidden="1">Sheet1!$G$325</definedName>
    <definedName name="QB_ROW_1520060" localSheetId="0" hidden="1">Sheet1!$G$262</definedName>
    <definedName name="QB_ROW_1520360" localSheetId="0" hidden="1">Sheet1!$G$270</definedName>
    <definedName name="QB_ROW_1521060" localSheetId="0" hidden="1">Sheet1!$G$372</definedName>
    <definedName name="QB_ROW_1521360" localSheetId="0" hidden="1">Sheet1!$G$377</definedName>
    <definedName name="QB_ROW_1523060" localSheetId="0" hidden="1">Sheet1!$G$246</definedName>
    <definedName name="QB_ROW_1523360" localSheetId="0" hidden="1">Sheet1!$G$261</definedName>
    <definedName name="QB_ROW_1524060" localSheetId="0" hidden="1">Sheet1!$G$326</definedName>
    <definedName name="QB_ROW_1524360" localSheetId="0" hidden="1">Sheet1!$G$337</definedName>
    <definedName name="QB_ROW_1525060" localSheetId="0" hidden="1">Sheet1!$G$271</definedName>
    <definedName name="QB_ROW_1525360" localSheetId="0" hidden="1">Sheet1!$G$273</definedName>
    <definedName name="QB_ROW_1526060" localSheetId="0" hidden="1">Sheet1!$G$338</definedName>
    <definedName name="QB_ROW_1526360" localSheetId="0" hidden="1">Sheet1!$G$371</definedName>
    <definedName name="QB_ROW_1656060" localSheetId="0" hidden="1">Sheet1!$G$19</definedName>
    <definedName name="QB_ROW_1656360" localSheetId="0" hidden="1">Sheet1!$G$33</definedName>
    <definedName name="QB_ROW_1669070" localSheetId="0" hidden="1">Sheet1!$H$48</definedName>
    <definedName name="QB_ROW_1669370" localSheetId="0" hidden="1">Sheet1!$H$58</definedName>
    <definedName name="QB_ROW_1693070" localSheetId="0" hidden="1">Sheet1!$H$42</definedName>
    <definedName name="QB_ROW_1693370" localSheetId="0" hidden="1">Sheet1!$H$47</definedName>
    <definedName name="QB_ROW_1694070" localSheetId="0" hidden="1">Sheet1!$H$39</definedName>
    <definedName name="QB_ROW_1694370" localSheetId="0" hidden="1">Sheet1!$H$41</definedName>
    <definedName name="QB_ROW_1758060" localSheetId="0" hidden="1">Sheet1!$G$38</definedName>
    <definedName name="QB_ROW_1758360" localSheetId="0" hidden="1">Sheet1!$G$80</definedName>
    <definedName name="QB_ROW_1784040" localSheetId="0" hidden="1">Sheet1!$E$36</definedName>
    <definedName name="QB_ROW_1784340" localSheetId="0" hidden="1">Sheet1!$E$82</definedName>
    <definedName name="QB_ROW_18301" localSheetId="0" hidden="1">Sheet1!$A$382</definedName>
    <definedName name="QB_ROW_19011" localSheetId="0" hidden="1">Sheet1!$B$2</definedName>
    <definedName name="QB_ROW_19311" localSheetId="0" hidden="1">Sheet1!$B$381</definedName>
    <definedName name="QB_ROW_20031" localSheetId="0" hidden="1">Sheet1!$D$3</definedName>
    <definedName name="QB_ROW_20331" localSheetId="0" hidden="1">Sheet1!$D$83</definedName>
    <definedName name="QB_ROW_21031" localSheetId="0" hidden="1">Sheet1!$D$85</definedName>
    <definedName name="QB_ROW_21331" localSheetId="0" hidden="1">Sheet1!$D$380</definedName>
    <definedName name="QB_ROW_301060" localSheetId="0" hidden="1">Sheet1!$G$6</definedName>
    <definedName name="QB_ROW_301360" localSheetId="0" hidden="1">Sheet1!$G$18</definedName>
    <definedName name="QB_ROW_86321" localSheetId="0" hidden="1">Sheet1!$C$84</definedName>
    <definedName name="QBCANSUPPORTUPDATE" localSheetId="0">TRUE</definedName>
    <definedName name="QBCOMPANYFILENAME" localSheetId="0">"K:\Mother Jones\Mother Jones Magazine.QBW"</definedName>
    <definedName name="QBENDDATE" localSheetId="0">20160731</definedName>
    <definedName name="QBHEADERSONSCREEN" localSheetId="0">FALSE</definedName>
    <definedName name="QBMETADATASIZE" localSheetId="0">7566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"96b601a6fbb74051bb3b9684992437e6"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0</definedName>
    <definedName name="QBREPORTTYPE" localSheetId="0">4</definedName>
    <definedName name="QBROWHEADERS" localSheetId="0">8</definedName>
    <definedName name="QBSTARTDATE" localSheetId="0">20160101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8" i="1" l="1"/>
  <c r="AC18" i="1"/>
  <c r="AE18" i="1"/>
  <c r="AA33" i="1"/>
  <c r="AC33" i="1"/>
  <c r="AE33" i="1"/>
  <c r="AA34" i="1"/>
  <c r="AC34" i="1"/>
  <c r="AE34" i="1"/>
  <c r="AA35" i="1"/>
  <c r="AC35" i="1"/>
  <c r="AE35" i="1"/>
  <c r="AA41" i="1"/>
  <c r="AC41" i="1"/>
  <c r="AE41" i="1"/>
  <c r="AA47" i="1"/>
  <c r="AC47" i="1"/>
  <c r="AE47" i="1"/>
  <c r="AA58" i="1"/>
  <c r="AC58" i="1"/>
  <c r="AE58" i="1"/>
  <c r="AA79" i="1"/>
  <c r="AC79" i="1"/>
  <c r="AE79" i="1"/>
  <c r="AA80" i="1"/>
  <c r="AC80" i="1"/>
  <c r="AE80" i="1"/>
  <c r="AA81" i="1"/>
  <c r="AC81" i="1"/>
  <c r="AE81" i="1"/>
  <c r="AA82" i="1"/>
  <c r="AC82" i="1"/>
  <c r="AE82" i="1"/>
  <c r="AA83" i="1"/>
  <c r="AC83" i="1"/>
  <c r="AE83" i="1"/>
  <c r="AA84" i="1"/>
  <c r="AC84" i="1"/>
  <c r="AE84" i="1"/>
  <c r="AA92" i="1"/>
  <c r="AC92" i="1"/>
  <c r="AE92" i="1"/>
  <c r="AA167" i="1"/>
  <c r="AC167" i="1"/>
  <c r="AE167" i="1"/>
  <c r="AA179" i="1"/>
  <c r="AC179" i="1"/>
  <c r="AE179" i="1"/>
  <c r="AA215" i="1"/>
  <c r="AC215" i="1"/>
  <c r="AE215" i="1"/>
  <c r="AA240" i="1"/>
  <c r="AC240" i="1"/>
  <c r="AE240" i="1"/>
  <c r="AA245" i="1"/>
  <c r="AC245" i="1"/>
  <c r="AE245" i="1"/>
  <c r="AA261" i="1"/>
  <c r="AC261" i="1"/>
  <c r="AE261" i="1"/>
  <c r="AA270" i="1"/>
  <c r="AC270" i="1"/>
  <c r="AE270" i="1"/>
  <c r="AA273" i="1"/>
  <c r="AC273" i="1"/>
  <c r="AE273" i="1"/>
  <c r="AA282" i="1"/>
  <c r="AC282" i="1"/>
  <c r="AE282" i="1"/>
  <c r="AA319" i="1"/>
  <c r="AC319" i="1"/>
  <c r="AE319" i="1"/>
  <c r="AA325" i="1"/>
  <c r="AC325" i="1"/>
  <c r="AE325" i="1"/>
  <c r="AA337" i="1"/>
  <c r="AC337" i="1"/>
  <c r="AE337" i="1"/>
  <c r="AA371" i="1"/>
  <c r="AC371" i="1"/>
  <c r="AE371" i="1"/>
  <c r="AA377" i="1"/>
  <c r="AC377" i="1"/>
  <c r="AE377" i="1"/>
  <c r="AA378" i="1"/>
  <c r="AC378" i="1"/>
  <c r="AE378" i="1"/>
  <c r="AA379" i="1"/>
  <c r="AC379" i="1"/>
  <c r="AE379" i="1"/>
  <c r="AA380" i="1"/>
  <c r="AC380" i="1"/>
  <c r="AE380" i="1"/>
  <c r="AA381" i="1"/>
  <c r="AC381" i="1"/>
  <c r="AE381" i="1"/>
  <c r="AA382" i="1"/>
  <c r="AC382" i="1"/>
  <c r="AE382" i="1"/>
</calcChain>
</file>

<file path=xl/sharedStrings.xml><?xml version="1.0" encoding="utf-8"?>
<sst xmlns="http://schemas.openxmlformats.org/spreadsheetml/2006/main" count="1824" uniqueCount="468">
  <si>
    <t>Type</t>
  </si>
  <si>
    <t>Date</t>
  </si>
  <si>
    <t>Num</t>
  </si>
  <si>
    <t>Name</t>
  </si>
  <si>
    <t>Memo</t>
  </si>
  <si>
    <t>Class</t>
  </si>
  <si>
    <t>Clr</t>
  </si>
  <si>
    <t>Split</t>
  </si>
  <si>
    <t>Debit</t>
  </si>
  <si>
    <t>Credit</t>
  </si>
  <si>
    <t>Balance</t>
  </si>
  <si>
    <t>Ordinary Income/Expense</t>
  </si>
  <si>
    <t>Income</t>
  </si>
  <si>
    <t>10 · Total Dev Income</t>
  </si>
  <si>
    <t>101 · Total Major Gift</t>
  </si>
  <si>
    <t>1104207 · Dev Foundation REL Temp Restr</t>
  </si>
  <si>
    <t>General Journal</t>
  </si>
  <si>
    <t>8663</t>
  </si>
  <si>
    <t>To release restricted grant income relating to TMC</t>
  </si>
  <si>
    <t>TMC</t>
  </si>
  <si>
    <t>1104303 · Dev Temp Restr Inc Fdtn</t>
  </si>
  <si>
    <t>To release addtnl restricted grant income relating to TMC</t>
  </si>
  <si>
    <t>To release addtl restricted grant income relating to TMC (Sept)</t>
  </si>
  <si>
    <t>8731</t>
  </si>
  <si>
    <t>TMC addtl</t>
  </si>
  <si>
    <t>8858</t>
  </si>
  <si>
    <t>8859</t>
  </si>
  <si>
    <t>9029</t>
  </si>
  <si>
    <t>9060</t>
  </si>
  <si>
    <t>Total 1104207 · Dev Foundation REL Temp Restr</t>
  </si>
  <si>
    <t>Deposit</t>
  </si>
  <si>
    <t>2646</t>
  </si>
  <si>
    <t>Wallace Global Fund</t>
  </si>
  <si>
    <t>1001013 · Operating Acct-Beneficial State</t>
  </si>
  <si>
    <t>1327</t>
  </si>
  <si>
    <t>Quixote Foundation</t>
  </si>
  <si>
    <t>TMC Meetings - Annual</t>
  </si>
  <si>
    <t>6370</t>
  </si>
  <si>
    <t>EBS Support Services, LLC - Voqal</t>
  </si>
  <si>
    <t>TMC-IILABS-Metrics</t>
  </si>
  <si>
    <t>2709</t>
  </si>
  <si>
    <t>Total 1104303 · Dev Temp Restr Inc Fdtn</t>
  </si>
  <si>
    <t>Total 101 · Total Major Gift</t>
  </si>
  <si>
    <t>Total 10 · Total Dev Income</t>
  </si>
  <si>
    <t>7900 · FSP Income</t>
  </si>
  <si>
    <t>71 · Total TMC Income</t>
  </si>
  <si>
    <t>710 · TMC Earned Income</t>
  </si>
  <si>
    <t>1714107 · TMC Sponsorship Income</t>
  </si>
  <si>
    <t>157742</t>
  </si>
  <si>
    <t>Institute of International Education</t>
  </si>
  <si>
    <t>Total 1714107 · TMC Sponsorship Income</t>
  </si>
  <si>
    <t>1714106 · TMC Conference Registration</t>
  </si>
  <si>
    <t>Stripe Merchant</t>
  </si>
  <si>
    <t>TMC Conference</t>
  </si>
  <si>
    <t>1001011 · Operating Acct - Comerica-New</t>
  </si>
  <si>
    <t>Deposit - $3440.98</t>
  </si>
  <si>
    <t>Total 1714106 · TMC Conference Registration</t>
  </si>
  <si>
    <t>1714105 · TMC Services Income</t>
  </si>
  <si>
    <t>2554</t>
  </si>
  <si>
    <t>IFEX</t>
  </si>
  <si>
    <t>TMC What Counts</t>
  </si>
  <si>
    <t>0000020252</t>
  </si>
  <si>
    <t>Race Forward DBA Colorlines</t>
  </si>
  <si>
    <t>TMC Vocus</t>
  </si>
  <si>
    <t>14462</t>
  </si>
  <si>
    <t>Public News Service</t>
  </si>
  <si>
    <t>43675</t>
  </si>
  <si>
    <t>High Country News</t>
  </si>
  <si>
    <t>24088</t>
  </si>
  <si>
    <t>The Nation Institute</t>
  </si>
  <si>
    <t>040501</t>
  </si>
  <si>
    <t>Care2.com, Inc.</t>
  </si>
  <si>
    <t>18641</t>
  </si>
  <si>
    <t>YES! Magazine</t>
  </si>
  <si>
    <t>43863</t>
  </si>
  <si>
    <t>044418</t>
  </si>
  <si>
    <t>Aeon Media Inc</t>
  </si>
  <si>
    <t>Shared use of Cision database</t>
  </si>
  <si>
    <t>Total 1714105 · TMC Services Income</t>
  </si>
  <si>
    <t>1714108 · TMC Membership Dues Income</t>
  </si>
  <si>
    <t>0000995345</t>
  </si>
  <si>
    <t>City limits News, Inc</t>
  </si>
  <si>
    <t>6387</t>
  </si>
  <si>
    <t>International Media Project</t>
  </si>
  <si>
    <t>Media Consortium Dues</t>
  </si>
  <si>
    <t>8362</t>
  </si>
  <si>
    <t>Joe Bakers Dues</t>
  </si>
  <si>
    <t>341</t>
  </si>
  <si>
    <t>Waging Nonviolence</t>
  </si>
  <si>
    <t>18493</t>
  </si>
  <si>
    <t>61186</t>
  </si>
  <si>
    <t>Earth Island Institute</t>
  </si>
  <si>
    <t>4507</t>
  </si>
  <si>
    <t>TRUTHHDIG LLC</t>
  </si>
  <si>
    <t>01132016</t>
  </si>
  <si>
    <t>Raw Story Media</t>
  </si>
  <si>
    <t>7359</t>
  </si>
  <si>
    <t>Center for Economic Research &amp; Social Cha</t>
  </si>
  <si>
    <t>Dues for Media Consortium: Adam Horowitz</t>
  </si>
  <si>
    <t>033918</t>
  </si>
  <si>
    <t>Berrett Koehler Publishers Inc</t>
  </si>
  <si>
    <t>Dues for media consor</t>
  </si>
  <si>
    <t>8597</t>
  </si>
  <si>
    <t>TMC dues - FNP</t>
  </si>
  <si>
    <t>1995261 · Admin Professional Dues</t>
  </si>
  <si>
    <t>415030</t>
  </si>
  <si>
    <t>The Progressive Magazine</t>
  </si>
  <si>
    <t>207</t>
  </si>
  <si>
    <t>Koberstein, Paul B</t>
  </si>
  <si>
    <t>Deposit   $75,115.00</t>
  </si>
  <si>
    <t>22799</t>
  </si>
  <si>
    <t>Free Speech TV</t>
  </si>
  <si>
    <t>Public Communicators, Inc dba</t>
  </si>
  <si>
    <t>7012</t>
  </si>
  <si>
    <t>Rethinking Schools</t>
  </si>
  <si>
    <t>TMC annual dues</t>
  </si>
  <si>
    <t>58135</t>
  </si>
  <si>
    <t>The Progressive</t>
  </si>
  <si>
    <t>43593</t>
  </si>
  <si>
    <t>61676</t>
  </si>
  <si>
    <t>445861520</t>
  </si>
  <si>
    <t>Watershed Media Project</t>
  </si>
  <si>
    <t>Total 1714108 · TMC Membership Dues Income</t>
  </si>
  <si>
    <t>Total 710 · TMC Earned Income</t>
  </si>
  <si>
    <t>Total 71 · Total TMC Income</t>
  </si>
  <si>
    <t>Total 7900 · FSP Income</t>
  </si>
  <si>
    <t>Total Income</t>
  </si>
  <si>
    <t>Gross Profit</t>
  </si>
  <si>
    <t>Expense</t>
  </si>
  <si>
    <t>7400 · Total Sponsored Projects</t>
  </si>
  <si>
    <t>7402 · Total TMC Project Expense</t>
  </si>
  <si>
    <t>1715701 · TMC Sponsorship Fee</t>
  </si>
  <si>
    <t>8572</t>
  </si>
  <si>
    <t>Sponsorship fee Jan 2016</t>
  </si>
  <si>
    <t>1904107 · Admin Sponsorship Income</t>
  </si>
  <si>
    <t>8860</t>
  </si>
  <si>
    <t>EBS Voqal</t>
  </si>
  <si>
    <t>9028</t>
  </si>
  <si>
    <t>Total 1715701 · TMC Sponsorship Fee</t>
  </si>
  <si>
    <t>1715702 · TMC Personnel</t>
  </si>
  <si>
    <t>8556R</t>
  </si>
  <si>
    <t>To Accrue Vacation for December 2015</t>
  </si>
  <si>
    <t>1105207 · Dev Vacation</t>
  </si>
  <si>
    <t>8627</t>
  </si>
  <si>
    <t>Employer Tax Expense</t>
  </si>
  <si>
    <t>1105202 · Dev Staff Salaries</t>
  </si>
  <si>
    <t>HOLIDAY</t>
  </si>
  <si>
    <t>Regular Earnings</t>
  </si>
  <si>
    <t>VACATION</t>
  </si>
  <si>
    <t>8628</t>
  </si>
  <si>
    <t>8593</t>
  </si>
  <si>
    <t>ProSight - To record workers comp expense for January</t>
  </si>
  <si>
    <t>1105213 · Dev Insurance Staff</t>
  </si>
  <si>
    <t>8594</t>
  </si>
  <si>
    <t>To Accrue Vacation for January 2016</t>
  </si>
  <si>
    <t>To Accrue Vacation PR Tax for January 2016</t>
  </si>
  <si>
    <t>8594R</t>
  </si>
  <si>
    <t>8665</t>
  </si>
  <si>
    <t>8666</t>
  </si>
  <si>
    <t>8667</t>
  </si>
  <si>
    <t>8673</t>
  </si>
  <si>
    <t>8667R</t>
  </si>
  <si>
    <t>Reverse of GJE 8667 --</t>
  </si>
  <si>
    <t>8827</t>
  </si>
  <si>
    <t>8794</t>
  </si>
  <si>
    <t>8795</t>
  </si>
  <si>
    <t>8828</t>
  </si>
  <si>
    <t>8795R</t>
  </si>
  <si>
    <t>Reverse of GJE 8795 --</t>
  </si>
  <si>
    <t>8855</t>
  </si>
  <si>
    <t>8856</t>
  </si>
  <si>
    <t>8853</t>
  </si>
  <si>
    <t>8854</t>
  </si>
  <si>
    <t>8853R</t>
  </si>
  <si>
    <t>Reverse of GJE 8853 --</t>
  </si>
  <si>
    <t>9041</t>
  </si>
  <si>
    <t>9042</t>
  </si>
  <si>
    <t>9043</t>
  </si>
  <si>
    <t>9044</t>
  </si>
  <si>
    <t>9043R</t>
  </si>
  <si>
    <t>Reverse of GJE 9043 --</t>
  </si>
  <si>
    <t>9094</t>
  </si>
  <si>
    <t>9089</t>
  </si>
  <si>
    <t>9090</t>
  </si>
  <si>
    <t>9095</t>
  </si>
  <si>
    <t>9090R</t>
  </si>
  <si>
    <t>Reverse of GJE 9090 --</t>
  </si>
  <si>
    <t>9178</t>
  </si>
  <si>
    <t>9176</t>
  </si>
  <si>
    <t>9179</t>
  </si>
  <si>
    <t>9184</t>
  </si>
  <si>
    <t>Total 1715702 · TMC Personnel</t>
  </si>
  <si>
    <t>1715709 · TMC Website Fees</t>
  </si>
  <si>
    <t>Bill</t>
  </si>
  <si>
    <t>Amex - JGK</t>
  </si>
  <si>
    <t>American Express Corporation</t>
  </si>
  <si>
    <t>Laughing Squid</t>
  </si>
  <si>
    <t>TMC Communications/Outreach</t>
  </si>
  <si>
    <t>1002001 · A/P Trade Payables</t>
  </si>
  <si>
    <t>Verio</t>
  </si>
  <si>
    <t>LaughingSquid</t>
  </si>
  <si>
    <t>Godaddy</t>
  </si>
  <si>
    <t>Laughing Squd</t>
  </si>
  <si>
    <t>TMC-CONF</t>
  </si>
  <si>
    <t>Total 1715709 · TMC Website Fees</t>
  </si>
  <si>
    <t>1715750 · TMC Contractor</t>
  </si>
  <si>
    <t>01012016</t>
  </si>
  <si>
    <t>Charlotin, Manolia</t>
  </si>
  <si>
    <t>01/01/2016</t>
  </si>
  <si>
    <t>TMC-001</t>
  </si>
  <si>
    <t>Kevin L Davis</t>
  </si>
  <si>
    <t>Inv. TMC-001, Fundraising</t>
  </si>
  <si>
    <t>01152016</t>
  </si>
  <si>
    <t>01/15/2016</t>
  </si>
  <si>
    <t>02012016</t>
  </si>
  <si>
    <t>02/01/2016</t>
  </si>
  <si>
    <t>212</t>
  </si>
  <si>
    <t>Grown By People</t>
  </si>
  <si>
    <t>Inv. 212</t>
  </si>
  <si>
    <t>0000000043</t>
  </si>
  <si>
    <t>Race Forward</t>
  </si>
  <si>
    <t>Quixote Grant</t>
  </si>
  <si>
    <t>02152016</t>
  </si>
  <si>
    <t>02/15/2016</t>
  </si>
  <si>
    <t>03012016</t>
  </si>
  <si>
    <t>03/01/2016</t>
  </si>
  <si>
    <t>219</t>
  </si>
  <si>
    <t>Website troubleshooting, Misc</t>
  </si>
  <si>
    <t>03152016</t>
  </si>
  <si>
    <t>03/15/2016</t>
  </si>
  <si>
    <t>04012016</t>
  </si>
  <si>
    <t>04152016</t>
  </si>
  <si>
    <t>05012016</t>
  </si>
  <si>
    <t>05152016</t>
  </si>
  <si>
    <t>06012016</t>
  </si>
  <si>
    <t>06152016</t>
  </si>
  <si>
    <t>0001067</t>
  </si>
  <si>
    <t>Dot Connector Studio</t>
  </si>
  <si>
    <t>Invoice date: 4/19/2016</t>
  </si>
  <si>
    <t>INV-0821</t>
  </si>
  <si>
    <t>IT Bliss, LLC d.b.a Cividesk</t>
  </si>
  <si>
    <t>Total 1715750 · TMC Contractor</t>
  </si>
  <si>
    <t>1715751 · TMC Contractor Reimbursement</t>
  </si>
  <si>
    <t>1</t>
  </si>
  <si>
    <t>Delgadillo, Sharis</t>
  </si>
  <si>
    <t>Inv. 1. Travel grant, Reimbursement</t>
  </si>
  <si>
    <t>01082016</t>
  </si>
  <si>
    <t>Townsend, Laird</t>
  </si>
  <si>
    <t>Travel reimbursement to TMC2016 for panel on freelance reporting</t>
  </si>
  <si>
    <t>1286</t>
  </si>
  <si>
    <t>Blavity Inc.</t>
  </si>
  <si>
    <t>01202016</t>
  </si>
  <si>
    <t>Kumar, Priya</t>
  </si>
  <si>
    <t>02022016</t>
  </si>
  <si>
    <t>Nicholas Quah</t>
  </si>
  <si>
    <t>Chen, Michelle</t>
  </si>
  <si>
    <t>Inv. 1</t>
  </si>
  <si>
    <t>02212016</t>
  </si>
  <si>
    <t>Kellett, Ryan Y</t>
  </si>
  <si>
    <t>Hotel &amp; Amtrak</t>
  </si>
  <si>
    <t>TMC1</t>
  </si>
  <si>
    <t>Harvey, Sylvia A.</t>
  </si>
  <si>
    <t>Hotel, Amtrak &amp; Cab</t>
  </si>
  <si>
    <t>Club Qrtrs Ford</t>
  </si>
  <si>
    <t>03072016</t>
  </si>
  <si>
    <t>Conference Travel Expenses</t>
  </si>
  <si>
    <t>05102016</t>
  </si>
  <si>
    <t>Jayaram, Malavika - WIRE</t>
  </si>
  <si>
    <t>IRE-TMC wrkshp</t>
  </si>
  <si>
    <t>TMC Collab-Media Policy Project</t>
  </si>
  <si>
    <t>05182016</t>
  </si>
  <si>
    <t>05232016</t>
  </si>
  <si>
    <t>Hachadourian, Araz-Louyce</t>
  </si>
  <si>
    <t>MDF Grant</t>
  </si>
  <si>
    <t>10231</t>
  </si>
  <si>
    <t>TruthOut.</t>
  </si>
  <si>
    <t>Jones, Imara</t>
  </si>
  <si>
    <t>Nuri, Trenae</t>
  </si>
  <si>
    <t>TMC2</t>
  </si>
  <si>
    <t>252</t>
  </si>
  <si>
    <t>Center for Media Justice</t>
  </si>
  <si>
    <t>Reimb S Renderos NOLA 6/18-19</t>
  </si>
  <si>
    <t>TMC Meetings - Regional</t>
  </si>
  <si>
    <t>06162016</t>
  </si>
  <si>
    <t>Koberstein, Paul</t>
  </si>
  <si>
    <t>07082016</t>
  </si>
  <si>
    <t>Cantu, Aaron</t>
  </si>
  <si>
    <t>Total 1715751 · TMC Contractor Reimbursement</t>
  </si>
  <si>
    <t>1715760 · TMC Conference/seminars</t>
  </si>
  <si>
    <t>Global Press Inst</t>
  </si>
  <si>
    <t>Civic</t>
  </si>
  <si>
    <t>Investigative Reporters</t>
  </si>
  <si>
    <t>TMC Media Darlings</t>
  </si>
  <si>
    <t>Total 1715760 · TMC Conference/seminars</t>
  </si>
  <si>
    <t>1715766 · TMC Software licensing</t>
  </si>
  <si>
    <t>Zoom.com</t>
  </si>
  <si>
    <t>Anymeeting</t>
  </si>
  <si>
    <t>zoom.us</t>
  </si>
  <si>
    <t>163703</t>
  </si>
  <si>
    <t>Cision US Inc.</t>
  </si>
  <si>
    <t>Inv. 163703</t>
  </si>
  <si>
    <t>Survey Monkey</t>
  </si>
  <si>
    <t>7390</t>
  </si>
  <si>
    <t>Zoom.us</t>
  </si>
  <si>
    <t>144601</t>
  </si>
  <si>
    <t>Invoice date: 3/28/2016</t>
  </si>
  <si>
    <t>zoom.uszoom</t>
  </si>
  <si>
    <t>zOOm</t>
  </si>
  <si>
    <t>Total 1715766 · TMC Software licensing</t>
  </si>
  <si>
    <t>1715767 · TMC Office Supplies</t>
  </si>
  <si>
    <t>Olsen Solutions - Books/Subs</t>
  </si>
  <si>
    <t>TMC Meetings - Coordinate. Com.</t>
  </si>
  <si>
    <t>Staples</t>
  </si>
  <si>
    <t>MediaCopy</t>
  </si>
  <si>
    <t>FedEx</t>
  </si>
  <si>
    <t>Amazon</t>
  </si>
  <si>
    <t>Amazon  Books Subs</t>
  </si>
  <si>
    <t>Total 1715767 · TMC Office Supplies</t>
  </si>
  <si>
    <t>1715769 · TMC Bank/Credit Fees</t>
  </si>
  <si>
    <t>annual fee</t>
  </si>
  <si>
    <t>Total 1715769 · TMC Bank/Credit Fees</t>
  </si>
  <si>
    <t>1715772 · TMC Postage</t>
  </si>
  <si>
    <t>Unionpostsf</t>
  </si>
  <si>
    <t>8678</t>
  </si>
  <si>
    <t>Office Postage Usage February 2016</t>
  </si>
  <si>
    <t>1105272 · Dev Postage/Delivery</t>
  </si>
  <si>
    <t>8839</t>
  </si>
  <si>
    <t>9010</t>
  </si>
  <si>
    <t>9087</t>
  </si>
  <si>
    <t>June 2016 Postage</t>
  </si>
  <si>
    <t>Total 1715772 · TMC Postage</t>
  </si>
  <si>
    <t>1715773 · TMC Travel</t>
  </si>
  <si>
    <t>Delta Airlines</t>
  </si>
  <si>
    <t>Hotels.com</t>
  </si>
  <si>
    <t>Amtrak</t>
  </si>
  <si>
    <t>UA</t>
  </si>
  <si>
    <t>enterprise</t>
  </si>
  <si>
    <t>Club Qrtrs</t>
  </si>
  <si>
    <t>02292016</t>
  </si>
  <si>
    <t>Sedgwick Claims Management Services, Inc.</t>
  </si>
  <si>
    <t>JGK</t>
  </si>
  <si>
    <t>6423</t>
  </si>
  <si>
    <t>Virgin Air</t>
  </si>
  <si>
    <t>AA</t>
  </si>
  <si>
    <t>Delta Air</t>
  </si>
  <si>
    <t>Delta</t>
  </si>
  <si>
    <t>Radisson Hotels LA</t>
  </si>
  <si>
    <t>JW Mariott Miami</t>
  </si>
  <si>
    <t>Delta to Denver</t>
  </si>
  <si>
    <t>Delta to NO</t>
  </si>
  <si>
    <t>Delta to Detroit (Manolia)</t>
  </si>
  <si>
    <t>06272016</t>
  </si>
  <si>
    <t>Acct FOUNDA21109005, 5/26/2016 - 6/26/2016</t>
  </si>
  <si>
    <t>Ace Express Coaches</t>
  </si>
  <si>
    <t>Boulder University</t>
  </si>
  <si>
    <t>Frontier Lodge</t>
  </si>
  <si>
    <t>Enterprise Car Rental</t>
  </si>
  <si>
    <t>Ace Express</t>
  </si>
  <si>
    <t>Embassy Suites</t>
  </si>
  <si>
    <t>New Orleans Mariott</t>
  </si>
  <si>
    <t>Delta Airlines Buffalo</t>
  </si>
  <si>
    <t>Hotelsone</t>
  </si>
  <si>
    <t>St Louis Crowne</t>
  </si>
  <si>
    <t>Alamo Car Rental</t>
  </si>
  <si>
    <t>Delta Air Lines</t>
  </si>
  <si>
    <t>07272016</t>
  </si>
  <si>
    <t>Acct FOUNDA21109005, 6/26/2016 - 7/26/2016</t>
  </si>
  <si>
    <t>Total 1715773 · TMC Travel</t>
  </si>
  <si>
    <t>1715774 · TMC Meals/Entertainment</t>
  </si>
  <si>
    <t>Costco</t>
  </si>
  <si>
    <t>Wine&amp;Spirits</t>
  </si>
  <si>
    <t>Strange Loves</t>
  </si>
  <si>
    <t>Jane G</t>
  </si>
  <si>
    <t>Total 1715774 · TMC Meals/Entertainment</t>
  </si>
  <si>
    <t>1715775 · TMC Registration Fees</t>
  </si>
  <si>
    <t>ACT UCB</t>
  </si>
  <si>
    <t>Paypal Namac</t>
  </si>
  <si>
    <t>NFCBNF</t>
  </si>
  <si>
    <t>IRE</t>
  </si>
  <si>
    <t>Commonbounds</t>
  </si>
  <si>
    <t>Netroots Nation</t>
  </si>
  <si>
    <t>NABJ - Jo Ellen</t>
  </si>
  <si>
    <t>Total 1715775 · TMC Registration Fees</t>
  </si>
  <si>
    <t>1715714 · TMC Member Capacity Building</t>
  </si>
  <si>
    <t>01072016</t>
  </si>
  <si>
    <t>The Colorado Independent</t>
  </si>
  <si>
    <t>Travel Grant</t>
  </si>
  <si>
    <t>2031</t>
  </si>
  <si>
    <t>Free Speech Radio News.</t>
  </si>
  <si>
    <t>Travel grant for 2015 TMC conference,</t>
  </si>
  <si>
    <t>13749</t>
  </si>
  <si>
    <t>CERSC - Haymarket Books</t>
  </si>
  <si>
    <t>Inv. 13749</t>
  </si>
  <si>
    <t>01112016</t>
  </si>
  <si>
    <t>International Media Project.</t>
  </si>
  <si>
    <t>Travel grant for Making Contact's Kwan Booth to attend 2016 TMC conference</t>
  </si>
  <si>
    <t>172</t>
  </si>
  <si>
    <t>The Texas Observer.</t>
  </si>
  <si>
    <t>Travel grant</t>
  </si>
  <si>
    <t>High Country News.</t>
  </si>
  <si>
    <t>Reimbursement for TMC Meeting</t>
  </si>
  <si>
    <t>011616</t>
  </si>
  <si>
    <t>The UpTake Institute.</t>
  </si>
  <si>
    <t>Travel grant for Mike McIntee for TMC 2016</t>
  </si>
  <si>
    <t>Earth Island Journal.</t>
  </si>
  <si>
    <t>Travel to annual conference in Philadelphia</t>
  </si>
  <si>
    <t>01PS</t>
  </si>
  <si>
    <t>Shekar, Preeti</t>
  </si>
  <si>
    <t>Inv. 01PS</t>
  </si>
  <si>
    <t>1252016</t>
  </si>
  <si>
    <t>The Young Turks LLC</t>
  </si>
  <si>
    <t>Inv. 1252016, Travel budget for TMC conference</t>
  </si>
  <si>
    <t>01262016</t>
  </si>
  <si>
    <t>two reports produced, part of TMC Metrics Project</t>
  </si>
  <si>
    <t>1008</t>
  </si>
  <si>
    <t>Inv. 1008, Travel costs for TMC annual conference</t>
  </si>
  <si>
    <t>The New School.</t>
  </si>
  <si>
    <t>Rachel Bongiorno</t>
  </si>
  <si>
    <t>01272016</t>
  </si>
  <si>
    <t>Center for Media and Democracy</t>
  </si>
  <si>
    <t>09252015</t>
  </si>
  <si>
    <t>Feministing - TMC</t>
  </si>
  <si>
    <t>9/25/15, rec'd in Feb 2016</t>
  </si>
  <si>
    <t>Bitch Media</t>
  </si>
  <si>
    <t>14259</t>
  </si>
  <si>
    <t>Public News Service.</t>
  </si>
  <si>
    <t>Travel Stipend</t>
  </si>
  <si>
    <t>02012016b</t>
  </si>
  <si>
    <t>Racial Justice Cross Promo Mini Grants</t>
  </si>
  <si>
    <t>2023</t>
  </si>
  <si>
    <t>2015 CFP conference, Shannon Young</t>
  </si>
  <si>
    <t>198</t>
  </si>
  <si>
    <t>Dissent Magazine.</t>
  </si>
  <si>
    <t>Travel Grant, Feb16</t>
  </si>
  <si>
    <t>02082016</t>
  </si>
  <si>
    <t>Center for American Progress.</t>
  </si>
  <si>
    <t>Club Quaters &amp; Amtrak</t>
  </si>
  <si>
    <t>The Skeena River Storm, Feb 15, 2016</t>
  </si>
  <si>
    <t>New America Media</t>
  </si>
  <si>
    <t>Garcia, Michelle</t>
  </si>
  <si>
    <t>Travel expenses</t>
  </si>
  <si>
    <t>Travel reimbursements</t>
  </si>
  <si>
    <t>03172016</t>
  </si>
  <si>
    <t>Rethinking Schools - TMC</t>
  </si>
  <si>
    <t>Travel grant for Rachel Kenison</t>
  </si>
  <si>
    <t>Jue, Linda</t>
  </si>
  <si>
    <t>160322</t>
  </si>
  <si>
    <t>Movement Strategy Center (Reimagine!)</t>
  </si>
  <si>
    <t>200</t>
  </si>
  <si>
    <t>06022016</t>
  </si>
  <si>
    <t>In These Times/Institute for Public Affai</t>
  </si>
  <si>
    <t>United Airlines</t>
  </si>
  <si>
    <t>Amoma</t>
  </si>
  <si>
    <t>Total 1715714 · TMC Member Capacity Building</t>
  </si>
  <si>
    <t>1715779 · TMC Event</t>
  </si>
  <si>
    <t>719</t>
  </si>
  <si>
    <t>Philadelphia Public Access Corporation</t>
  </si>
  <si>
    <t>Space rental Feb 18, 2016</t>
  </si>
  <si>
    <t>Convene</t>
  </si>
  <si>
    <t>355666</t>
  </si>
  <si>
    <t>Shared Mutual Service, LLC</t>
  </si>
  <si>
    <t>Refund for deposit for conference at  Club Quarters Hotel</t>
  </si>
  <si>
    <t>Total 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</si>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</sst>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#,##0.00;\-#,##0.0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/>
    <xf numFmtId="165" fontId="2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/>
    <xf numFmtId="164" fontId="3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centerContinuous"/>
    </xf>
    <xf numFmtId="165" fontId="3" fillId="0" borderId="0" xfId="0" applyNumberFormat="1" applyFont="1" applyFill="1" applyBorder="1" applyAlignment="1" applyProtection="1"/>
    <xf numFmtId="165" fontId="3" fillId="0" borderId="2" xfId="0" applyNumberFormat="1" applyFont="1" applyFill="1" applyBorder="1" applyAlignment="1" applyProtection="1"/>
    <xf numFmtId="165" fontId="3" fillId="0" borderId="3" xfId="0" applyNumberFormat="1" applyFont="1" applyFill="1" applyBorder="1" applyAlignment="1" applyProtection="1"/>
    <xf numFmtId="165" fontId="3" fillId="0" borderId="4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165" fontId="2" fillId="0" borderId="5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3"/>
  <sheetViews>
    <sheetView tabSelected="1" topLeftCell="G1" workbookViewId="0">
      <selection activeCell="H22" sqref="H22"/>
    </sheetView>
  </sheetViews>
  <sheetFormatPr baseColWidth="10" defaultColWidth="8.83203125" defaultRowHeight="14" x14ac:dyDescent="0"/>
  <cols>
    <col min="1" max="16384" width="8.83203125" style="1"/>
  </cols>
  <sheetData>
    <row r="1" spans="1:31" s="2" customFormat="1" ht="15" thickBot="1">
      <c r="A1" s="3"/>
      <c r="B1" s="3"/>
      <c r="C1" s="3"/>
      <c r="D1" s="3"/>
      <c r="E1" s="3"/>
      <c r="F1" s="3"/>
      <c r="G1" s="3"/>
      <c r="H1" s="3"/>
      <c r="I1" s="3"/>
      <c r="J1" s="3"/>
      <c r="K1" s="4" t="s">
        <v>0</v>
      </c>
      <c r="L1" s="3"/>
      <c r="M1" s="4" t="s">
        <v>1</v>
      </c>
      <c r="N1" s="3"/>
      <c r="O1" s="4" t="s">
        <v>2</v>
      </c>
      <c r="P1" s="3"/>
      <c r="Q1" s="4" t="s">
        <v>3</v>
      </c>
      <c r="R1" s="3"/>
      <c r="S1" s="4" t="s">
        <v>4</v>
      </c>
      <c r="T1" s="3"/>
      <c r="U1" s="4" t="s">
        <v>5</v>
      </c>
      <c r="V1" s="3"/>
      <c r="W1" s="4" t="s">
        <v>6</v>
      </c>
      <c r="X1" s="3"/>
      <c r="Y1" s="4" t="s">
        <v>7</v>
      </c>
      <c r="Z1" s="3"/>
      <c r="AA1" s="4" t="s">
        <v>8</v>
      </c>
      <c r="AB1" s="3"/>
      <c r="AC1" s="4" t="s">
        <v>9</v>
      </c>
      <c r="AD1" s="3"/>
      <c r="AE1" s="4" t="s">
        <v>10</v>
      </c>
    </row>
    <row r="2" spans="1:31" ht="15" thickTop="1">
      <c r="A2" s="5"/>
      <c r="B2" s="5" t="s">
        <v>11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7"/>
      <c r="AB2" s="5"/>
      <c r="AC2" s="7"/>
      <c r="AD2" s="5"/>
      <c r="AE2" s="7"/>
    </row>
    <row r="3" spans="1:31">
      <c r="A3" s="5"/>
      <c r="B3" s="5"/>
      <c r="C3" s="5"/>
      <c r="D3" s="5" t="s">
        <v>12</v>
      </c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7"/>
      <c r="AB3" s="5"/>
      <c r="AC3" s="7"/>
      <c r="AD3" s="5"/>
      <c r="AE3" s="7"/>
    </row>
    <row r="4" spans="1:31">
      <c r="A4" s="5"/>
      <c r="B4" s="5"/>
      <c r="C4" s="5"/>
      <c r="D4" s="5"/>
      <c r="E4" s="5" t="s">
        <v>13</v>
      </c>
      <c r="F4" s="5"/>
      <c r="G4" s="5"/>
      <c r="H4" s="5"/>
      <c r="I4" s="5"/>
      <c r="J4" s="5"/>
      <c r="K4" s="5"/>
      <c r="L4" s="5"/>
      <c r="M4" s="6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7"/>
      <c r="AB4" s="5"/>
      <c r="AC4" s="7"/>
      <c r="AD4" s="5"/>
      <c r="AE4" s="7"/>
    </row>
    <row r="5" spans="1:31">
      <c r="A5" s="5"/>
      <c r="B5" s="5"/>
      <c r="C5" s="5"/>
      <c r="D5" s="5"/>
      <c r="E5" s="5"/>
      <c r="F5" s="5" t="s">
        <v>14</v>
      </c>
      <c r="G5" s="5"/>
      <c r="H5" s="5"/>
      <c r="I5" s="5"/>
      <c r="J5" s="5"/>
      <c r="K5" s="5"/>
      <c r="L5" s="5"/>
      <c r="M5" s="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7"/>
      <c r="AB5" s="5"/>
      <c r="AC5" s="7"/>
      <c r="AD5" s="5"/>
      <c r="AE5" s="7"/>
    </row>
    <row r="6" spans="1:31">
      <c r="A6" s="5"/>
      <c r="B6" s="5"/>
      <c r="C6" s="5"/>
      <c r="D6" s="5"/>
      <c r="E6" s="5"/>
      <c r="F6" s="5"/>
      <c r="G6" s="5" t="s">
        <v>15</v>
      </c>
      <c r="H6" s="5"/>
      <c r="I6" s="5"/>
      <c r="J6" s="5"/>
      <c r="K6" s="5"/>
      <c r="L6" s="5"/>
      <c r="M6" s="6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7"/>
      <c r="AB6" s="5"/>
      <c r="AC6" s="7"/>
      <c r="AD6" s="5"/>
      <c r="AE6" s="7"/>
    </row>
    <row r="7" spans="1:31">
      <c r="A7" s="8"/>
      <c r="B7" s="8"/>
      <c r="C7" s="8"/>
      <c r="D7" s="8"/>
      <c r="E7" s="8"/>
      <c r="F7" s="8"/>
      <c r="G7" s="8"/>
      <c r="H7" s="8"/>
      <c r="I7" s="8"/>
      <c r="J7" s="8"/>
      <c r="K7" s="8" t="s">
        <v>16</v>
      </c>
      <c r="L7" s="8"/>
      <c r="M7" s="9">
        <v>42400</v>
      </c>
      <c r="N7" s="8"/>
      <c r="O7" s="8" t="s">
        <v>17</v>
      </c>
      <c r="P7" s="8"/>
      <c r="Q7" s="8"/>
      <c r="R7" s="8"/>
      <c r="S7" s="8" t="s">
        <v>18</v>
      </c>
      <c r="T7" s="8"/>
      <c r="U7" s="8" t="s">
        <v>19</v>
      </c>
      <c r="V7" s="8"/>
      <c r="W7" s="10"/>
      <c r="X7" s="8"/>
      <c r="Y7" s="8" t="s">
        <v>20</v>
      </c>
      <c r="Z7" s="8"/>
      <c r="AA7" s="11"/>
      <c r="AB7" s="8"/>
      <c r="AC7" s="11">
        <v>19949</v>
      </c>
      <c r="AD7" s="8"/>
      <c r="AE7" s="11">
        <v>19949</v>
      </c>
    </row>
    <row r="8" spans="1:31">
      <c r="A8" s="8"/>
      <c r="B8" s="8"/>
      <c r="C8" s="8"/>
      <c r="D8" s="8"/>
      <c r="E8" s="8"/>
      <c r="F8" s="8"/>
      <c r="G8" s="8"/>
      <c r="H8" s="8"/>
      <c r="I8" s="8"/>
      <c r="J8" s="8"/>
      <c r="K8" s="8" t="s">
        <v>16</v>
      </c>
      <c r="L8" s="8"/>
      <c r="M8" s="9">
        <v>42400</v>
      </c>
      <c r="N8" s="8"/>
      <c r="O8" s="8" t="s">
        <v>17</v>
      </c>
      <c r="P8" s="8"/>
      <c r="Q8" s="8"/>
      <c r="R8" s="8"/>
      <c r="S8" s="8" t="s">
        <v>21</v>
      </c>
      <c r="T8" s="8"/>
      <c r="U8" s="8" t="s">
        <v>19</v>
      </c>
      <c r="V8" s="8"/>
      <c r="W8" s="10"/>
      <c r="X8" s="8"/>
      <c r="Y8" s="8" t="s">
        <v>20</v>
      </c>
      <c r="Z8" s="8"/>
      <c r="AA8" s="11"/>
      <c r="AB8" s="8"/>
      <c r="AC8" s="11">
        <v>750</v>
      </c>
      <c r="AD8" s="8"/>
      <c r="AE8" s="11">
        <v>20699</v>
      </c>
    </row>
    <row r="9" spans="1:31">
      <c r="A9" s="8"/>
      <c r="B9" s="8"/>
      <c r="C9" s="8"/>
      <c r="D9" s="8"/>
      <c r="E9" s="8"/>
      <c r="F9" s="8"/>
      <c r="G9" s="8"/>
      <c r="H9" s="8"/>
      <c r="I9" s="8"/>
      <c r="J9" s="8"/>
      <c r="K9" s="8" t="s">
        <v>16</v>
      </c>
      <c r="L9" s="8"/>
      <c r="M9" s="9">
        <v>42400</v>
      </c>
      <c r="N9" s="8"/>
      <c r="O9" s="8" t="s">
        <v>17</v>
      </c>
      <c r="P9" s="8"/>
      <c r="Q9" s="8"/>
      <c r="R9" s="8"/>
      <c r="S9" s="8" t="s">
        <v>22</v>
      </c>
      <c r="T9" s="8"/>
      <c r="U9" s="8" t="s">
        <v>19</v>
      </c>
      <c r="V9" s="8"/>
      <c r="W9" s="10"/>
      <c r="X9" s="8"/>
      <c r="Y9" s="8" t="s">
        <v>20</v>
      </c>
      <c r="Z9" s="8"/>
      <c r="AA9" s="11"/>
      <c r="AB9" s="8"/>
      <c r="AC9" s="11">
        <v>250</v>
      </c>
      <c r="AD9" s="8"/>
      <c r="AE9" s="11">
        <v>20949</v>
      </c>
    </row>
    <row r="10" spans="1:31">
      <c r="A10" s="8"/>
      <c r="B10" s="8"/>
      <c r="C10" s="8"/>
      <c r="D10" s="8"/>
      <c r="E10" s="8"/>
      <c r="F10" s="8"/>
      <c r="G10" s="8"/>
      <c r="H10" s="8"/>
      <c r="I10" s="8"/>
      <c r="J10" s="8"/>
      <c r="K10" s="8" t="s">
        <v>16</v>
      </c>
      <c r="L10" s="8"/>
      <c r="M10" s="9">
        <v>42429</v>
      </c>
      <c r="N10" s="8"/>
      <c r="O10" s="8" t="s">
        <v>23</v>
      </c>
      <c r="P10" s="8"/>
      <c r="Q10" s="8"/>
      <c r="R10" s="8"/>
      <c r="S10" s="8" t="s">
        <v>19</v>
      </c>
      <c r="T10" s="8"/>
      <c r="U10" s="8" t="s">
        <v>19</v>
      </c>
      <c r="V10" s="8"/>
      <c r="W10" s="10"/>
      <c r="X10" s="8"/>
      <c r="Y10" s="8" t="s">
        <v>20</v>
      </c>
      <c r="Z10" s="8"/>
      <c r="AA10" s="11"/>
      <c r="AB10" s="8"/>
      <c r="AC10" s="11">
        <v>30867</v>
      </c>
      <c r="AD10" s="8"/>
      <c r="AE10" s="11">
        <v>51816</v>
      </c>
    </row>
    <row r="11" spans="1:31">
      <c r="A11" s="8"/>
      <c r="B11" s="8"/>
      <c r="C11" s="8"/>
      <c r="D11" s="8"/>
      <c r="E11" s="8"/>
      <c r="F11" s="8"/>
      <c r="G11" s="8"/>
      <c r="H11" s="8"/>
      <c r="I11" s="8"/>
      <c r="J11" s="8"/>
      <c r="K11" s="8" t="s">
        <v>16</v>
      </c>
      <c r="L11" s="8"/>
      <c r="M11" s="9">
        <v>42429</v>
      </c>
      <c r="N11" s="8"/>
      <c r="O11" s="8" t="s">
        <v>23</v>
      </c>
      <c r="P11" s="8"/>
      <c r="Q11" s="8"/>
      <c r="R11" s="8"/>
      <c r="S11" s="8" t="s">
        <v>24</v>
      </c>
      <c r="T11" s="8"/>
      <c r="U11" s="8" t="s">
        <v>19</v>
      </c>
      <c r="V11" s="8"/>
      <c r="W11" s="10"/>
      <c r="X11" s="8"/>
      <c r="Y11" s="8" t="s">
        <v>20</v>
      </c>
      <c r="Z11" s="8"/>
      <c r="AA11" s="11"/>
      <c r="AB11" s="8"/>
      <c r="AC11" s="11">
        <v>3</v>
      </c>
      <c r="AD11" s="8"/>
      <c r="AE11" s="11">
        <v>51819</v>
      </c>
    </row>
    <row r="12" spans="1:31">
      <c r="A12" s="8"/>
      <c r="B12" s="8"/>
      <c r="C12" s="8"/>
      <c r="D12" s="8"/>
      <c r="E12" s="8"/>
      <c r="F12" s="8"/>
      <c r="G12" s="8"/>
      <c r="H12" s="8"/>
      <c r="I12" s="8"/>
      <c r="J12" s="8"/>
      <c r="K12" s="8" t="s">
        <v>16</v>
      </c>
      <c r="L12" s="8"/>
      <c r="M12" s="9">
        <v>42460</v>
      </c>
      <c r="N12" s="8"/>
      <c r="O12" s="8" t="s">
        <v>25</v>
      </c>
      <c r="P12" s="8"/>
      <c r="Q12" s="8"/>
      <c r="R12" s="8"/>
      <c r="S12" s="8" t="s">
        <v>19</v>
      </c>
      <c r="T12" s="8"/>
      <c r="U12" s="8" t="s">
        <v>19</v>
      </c>
      <c r="V12" s="8"/>
      <c r="W12" s="10"/>
      <c r="X12" s="8"/>
      <c r="Y12" s="8" t="s">
        <v>20</v>
      </c>
      <c r="Z12" s="8"/>
      <c r="AA12" s="11">
        <v>0</v>
      </c>
      <c r="AB12" s="8"/>
      <c r="AC12" s="11"/>
      <c r="AD12" s="8"/>
      <c r="AE12" s="11">
        <v>51819</v>
      </c>
    </row>
    <row r="13" spans="1:31">
      <c r="A13" s="8"/>
      <c r="B13" s="8"/>
      <c r="C13" s="8"/>
      <c r="D13" s="8"/>
      <c r="E13" s="8"/>
      <c r="F13" s="8"/>
      <c r="G13" s="8"/>
      <c r="H13" s="8"/>
      <c r="I13" s="8"/>
      <c r="J13" s="8"/>
      <c r="K13" s="8" t="s">
        <v>16</v>
      </c>
      <c r="L13" s="8"/>
      <c r="M13" s="9">
        <v>42490</v>
      </c>
      <c r="N13" s="8"/>
      <c r="O13" s="8" t="s">
        <v>26</v>
      </c>
      <c r="P13" s="8"/>
      <c r="Q13" s="8"/>
      <c r="R13" s="8"/>
      <c r="S13" s="8" t="s">
        <v>19</v>
      </c>
      <c r="T13" s="8"/>
      <c r="U13" s="8" t="s">
        <v>19</v>
      </c>
      <c r="V13" s="8"/>
      <c r="W13" s="10"/>
      <c r="X13" s="8"/>
      <c r="Y13" s="8" t="s">
        <v>20</v>
      </c>
      <c r="Z13" s="8"/>
      <c r="AA13" s="11"/>
      <c r="AB13" s="8"/>
      <c r="AC13" s="11">
        <v>4119</v>
      </c>
      <c r="AD13" s="8"/>
      <c r="AE13" s="11">
        <v>55938</v>
      </c>
    </row>
    <row r="14" spans="1:31">
      <c r="A14" s="8"/>
      <c r="B14" s="8"/>
      <c r="C14" s="8"/>
      <c r="D14" s="8"/>
      <c r="E14" s="8"/>
      <c r="F14" s="8"/>
      <c r="G14" s="8"/>
      <c r="H14" s="8"/>
      <c r="I14" s="8"/>
      <c r="J14" s="8"/>
      <c r="K14" s="8" t="s">
        <v>16</v>
      </c>
      <c r="L14" s="8"/>
      <c r="M14" s="9">
        <v>42521</v>
      </c>
      <c r="N14" s="8"/>
      <c r="O14" s="8" t="s">
        <v>27</v>
      </c>
      <c r="P14" s="8"/>
      <c r="Q14" s="8"/>
      <c r="R14" s="8"/>
      <c r="S14" s="8" t="s">
        <v>19</v>
      </c>
      <c r="T14" s="8"/>
      <c r="U14" s="8" t="s">
        <v>19</v>
      </c>
      <c r="V14" s="8"/>
      <c r="W14" s="10"/>
      <c r="X14" s="8"/>
      <c r="Y14" s="8" t="s">
        <v>20</v>
      </c>
      <c r="Z14" s="8"/>
      <c r="AA14" s="11"/>
      <c r="AB14" s="8"/>
      <c r="AC14" s="11">
        <v>13830</v>
      </c>
      <c r="AD14" s="8"/>
      <c r="AE14" s="11">
        <v>69768</v>
      </c>
    </row>
    <row r="15" spans="1:31">
      <c r="A15" s="8"/>
      <c r="B15" s="8"/>
      <c r="C15" s="8"/>
      <c r="D15" s="8"/>
      <c r="E15" s="8"/>
      <c r="F15" s="8"/>
      <c r="G15" s="8"/>
      <c r="H15" s="8"/>
      <c r="I15" s="8"/>
      <c r="J15" s="8"/>
      <c r="K15" s="8" t="s">
        <v>16</v>
      </c>
      <c r="L15" s="8"/>
      <c r="M15" s="9">
        <v>42521</v>
      </c>
      <c r="N15" s="8"/>
      <c r="O15" s="8" t="s">
        <v>27</v>
      </c>
      <c r="P15" s="8"/>
      <c r="Q15" s="8"/>
      <c r="R15" s="8"/>
      <c r="S15" s="8" t="s">
        <v>19</v>
      </c>
      <c r="T15" s="8"/>
      <c r="U15" s="8" t="s">
        <v>19</v>
      </c>
      <c r="V15" s="8"/>
      <c r="W15" s="10"/>
      <c r="X15" s="8"/>
      <c r="Y15" s="8" t="s">
        <v>20</v>
      </c>
      <c r="Z15" s="8"/>
      <c r="AA15" s="11"/>
      <c r="AB15" s="8"/>
      <c r="AC15" s="11">
        <v>3390</v>
      </c>
      <c r="AD15" s="8"/>
      <c r="AE15" s="11">
        <v>73158</v>
      </c>
    </row>
    <row r="16" spans="1:31">
      <c r="A16" s="8"/>
      <c r="B16" s="8"/>
      <c r="C16" s="8"/>
      <c r="D16" s="8"/>
      <c r="E16" s="8"/>
      <c r="F16" s="8"/>
      <c r="G16" s="8"/>
      <c r="H16" s="8"/>
      <c r="I16" s="8"/>
      <c r="J16" s="8"/>
      <c r="K16" s="8" t="s">
        <v>16</v>
      </c>
      <c r="L16" s="8"/>
      <c r="M16" s="9">
        <v>42551</v>
      </c>
      <c r="N16" s="8"/>
      <c r="O16" s="8" t="s">
        <v>28</v>
      </c>
      <c r="P16" s="8"/>
      <c r="Q16" s="8"/>
      <c r="R16" s="8"/>
      <c r="S16" s="8" t="s">
        <v>19</v>
      </c>
      <c r="T16" s="8"/>
      <c r="U16" s="8" t="s">
        <v>19</v>
      </c>
      <c r="V16" s="8"/>
      <c r="W16" s="10"/>
      <c r="X16" s="8"/>
      <c r="Y16" s="8" t="s">
        <v>20</v>
      </c>
      <c r="Z16" s="8"/>
      <c r="AA16" s="11"/>
      <c r="AB16" s="8"/>
      <c r="AC16" s="11">
        <v>10793</v>
      </c>
      <c r="AD16" s="8"/>
      <c r="AE16" s="11">
        <v>83951</v>
      </c>
    </row>
    <row r="17" spans="1:31" ht="15" thickBot="1">
      <c r="A17" s="8"/>
      <c r="B17" s="8"/>
      <c r="C17" s="8"/>
      <c r="D17" s="8"/>
      <c r="E17" s="8"/>
      <c r="F17" s="8"/>
      <c r="G17" s="8"/>
      <c r="H17" s="8"/>
      <c r="I17" s="8"/>
      <c r="J17" s="8"/>
      <c r="K17" s="8" t="s">
        <v>16</v>
      </c>
      <c r="L17" s="8"/>
      <c r="M17" s="9">
        <v>42551</v>
      </c>
      <c r="N17" s="8"/>
      <c r="O17" s="8" t="s">
        <v>28</v>
      </c>
      <c r="P17" s="8"/>
      <c r="Q17" s="8"/>
      <c r="R17" s="8"/>
      <c r="S17" s="8" t="s">
        <v>19</v>
      </c>
      <c r="T17" s="8"/>
      <c r="U17" s="8" t="s">
        <v>19</v>
      </c>
      <c r="V17" s="8"/>
      <c r="W17" s="10"/>
      <c r="X17" s="8"/>
      <c r="Y17" s="8" t="s">
        <v>20</v>
      </c>
      <c r="Z17" s="8"/>
      <c r="AA17" s="12"/>
      <c r="AB17" s="8"/>
      <c r="AC17" s="12">
        <v>10255</v>
      </c>
      <c r="AD17" s="8"/>
      <c r="AE17" s="12">
        <v>94206</v>
      </c>
    </row>
    <row r="18" spans="1:31">
      <c r="A18" s="8"/>
      <c r="B18" s="8"/>
      <c r="C18" s="8"/>
      <c r="D18" s="8"/>
      <c r="E18" s="8"/>
      <c r="F18" s="8"/>
      <c r="G18" s="8" t="s">
        <v>29</v>
      </c>
      <c r="H18" s="8"/>
      <c r="I18" s="8"/>
      <c r="J18" s="8"/>
      <c r="K18" s="8"/>
      <c r="L18" s="8"/>
      <c r="M18" s="9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11">
        <f>ROUND(SUM(AA6:AA17),5)</f>
        <v>0</v>
      </c>
      <c r="AB18" s="8"/>
      <c r="AC18" s="11">
        <f>ROUND(SUM(AC6:AC17),5)</f>
        <v>94206</v>
      </c>
      <c r="AD18" s="8"/>
      <c r="AE18" s="11">
        <f>AE17</f>
        <v>94206</v>
      </c>
    </row>
    <row r="19" spans="1:31">
      <c r="A19" s="5"/>
      <c r="B19" s="5"/>
      <c r="C19" s="5"/>
      <c r="D19" s="5"/>
      <c r="E19" s="5"/>
      <c r="F19" s="5"/>
      <c r="G19" s="5" t="s">
        <v>20</v>
      </c>
      <c r="H19" s="5"/>
      <c r="I19" s="5"/>
      <c r="J19" s="5"/>
      <c r="K19" s="5"/>
      <c r="L19" s="5"/>
      <c r="M19" s="6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7"/>
      <c r="AB19" s="5"/>
      <c r="AC19" s="7"/>
      <c r="AD19" s="5"/>
      <c r="AE19" s="7"/>
    </row>
    <row r="20" spans="1:31">
      <c r="A20" s="8"/>
      <c r="B20" s="8"/>
      <c r="C20" s="8"/>
      <c r="D20" s="8"/>
      <c r="E20" s="8"/>
      <c r="F20" s="8"/>
      <c r="G20" s="8"/>
      <c r="H20" s="8"/>
      <c r="I20" s="8"/>
      <c r="J20" s="8"/>
      <c r="K20" s="8" t="s">
        <v>30</v>
      </c>
      <c r="L20" s="8"/>
      <c r="M20" s="9">
        <v>42388</v>
      </c>
      <c r="N20" s="8"/>
      <c r="O20" s="8" t="s">
        <v>31</v>
      </c>
      <c r="P20" s="8"/>
      <c r="Q20" s="8" t="s">
        <v>32</v>
      </c>
      <c r="R20" s="8"/>
      <c r="S20" s="8" t="s">
        <v>30</v>
      </c>
      <c r="T20" s="8"/>
      <c r="U20" s="8" t="s">
        <v>19</v>
      </c>
      <c r="V20" s="8"/>
      <c r="W20" s="10"/>
      <c r="X20" s="8"/>
      <c r="Y20" s="8" t="s">
        <v>33</v>
      </c>
      <c r="Z20" s="8"/>
      <c r="AA20" s="11"/>
      <c r="AB20" s="8"/>
      <c r="AC20" s="11">
        <v>50000</v>
      </c>
      <c r="AD20" s="8"/>
      <c r="AE20" s="11">
        <v>50000</v>
      </c>
    </row>
    <row r="21" spans="1:31">
      <c r="A21" s="8"/>
      <c r="B21" s="8"/>
      <c r="C21" s="8"/>
      <c r="D21" s="8"/>
      <c r="E21" s="8"/>
      <c r="F21" s="8"/>
      <c r="G21" s="8"/>
      <c r="H21" s="8"/>
      <c r="I21" s="8"/>
      <c r="J21" s="8"/>
      <c r="K21" s="8" t="s">
        <v>30</v>
      </c>
      <c r="L21" s="8"/>
      <c r="M21" s="9">
        <v>42390</v>
      </c>
      <c r="N21" s="8"/>
      <c r="O21" s="8" t="s">
        <v>34</v>
      </c>
      <c r="P21" s="8"/>
      <c r="Q21" s="8" t="s">
        <v>35</v>
      </c>
      <c r="R21" s="8"/>
      <c r="S21" s="8" t="s">
        <v>19</v>
      </c>
      <c r="T21" s="8"/>
      <c r="U21" s="8" t="s">
        <v>36</v>
      </c>
      <c r="V21" s="8"/>
      <c r="W21" s="10"/>
      <c r="X21" s="8"/>
      <c r="Y21" s="8" t="s">
        <v>33</v>
      </c>
      <c r="Z21" s="8"/>
      <c r="AA21" s="11"/>
      <c r="AB21" s="8"/>
      <c r="AC21" s="11">
        <v>50000</v>
      </c>
      <c r="AD21" s="8"/>
      <c r="AE21" s="11">
        <v>100000</v>
      </c>
    </row>
    <row r="22" spans="1:31">
      <c r="A22" s="8"/>
      <c r="B22" s="8"/>
      <c r="C22" s="8"/>
      <c r="D22" s="8"/>
      <c r="E22" s="8"/>
      <c r="F22" s="8"/>
      <c r="G22" s="8"/>
      <c r="H22" s="8"/>
      <c r="I22" s="8"/>
      <c r="J22" s="8"/>
      <c r="K22" s="8" t="s">
        <v>16</v>
      </c>
      <c r="L22" s="8"/>
      <c r="M22" s="9">
        <v>42400</v>
      </c>
      <c r="N22" s="8"/>
      <c r="O22" s="8" t="s">
        <v>17</v>
      </c>
      <c r="P22" s="8"/>
      <c r="Q22" s="8"/>
      <c r="R22" s="8"/>
      <c r="S22" s="8" t="s">
        <v>18</v>
      </c>
      <c r="T22" s="8"/>
      <c r="U22" s="8" t="s">
        <v>19</v>
      </c>
      <c r="V22" s="8"/>
      <c r="W22" s="10"/>
      <c r="X22" s="8"/>
      <c r="Y22" s="8" t="s">
        <v>20</v>
      </c>
      <c r="Z22" s="8"/>
      <c r="AA22" s="11">
        <v>20699</v>
      </c>
      <c r="AB22" s="8"/>
      <c r="AC22" s="11"/>
      <c r="AD22" s="8"/>
      <c r="AE22" s="11">
        <v>79301</v>
      </c>
    </row>
    <row r="23" spans="1:31">
      <c r="A23" s="8"/>
      <c r="B23" s="8"/>
      <c r="C23" s="8"/>
      <c r="D23" s="8"/>
      <c r="E23" s="8"/>
      <c r="F23" s="8"/>
      <c r="G23" s="8"/>
      <c r="H23" s="8"/>
      <c r="I23" s="8"/>
      <c r="J23" s="8"/>
      <c r="K23" s="8" t="s">
        <v>16</v>
      </c>
      <c r="L23" s="8"/>
      <c r="M23" s="9">
        <v>42400</v>
      </c>
      <c r="N23" s="8"/>
      <c r="O23" s="8" t="s">
        <v>17</v>
      </c>
      <c r="P23" s="8"/>
      <c r="Q23" s="8"/>
      <c r="R23" s="8"/>
      <c r="S23" s="8" t="s">
        <v>22</v>
      </c>
      <c r="T23" s="8"/>
      <c r="U23" s="8" t="s">
        <v>19</v>
      </c>
      <c r="V23" s="8"/>
      <c r="W23" s="10"/>
      <c r="X23" s="8"/>
      <c r="Y23" s="8" t="s">
        <v>20</v>
      </c>
      <c r="Z23" s="8"/>
      <c r="AA23" s="11">
        <v>250</v>
      </c>
      <c r="AB23" s="8"/>
      <c r="AC23" s="11"/>
      <c r="AD23" s="8"/>
      <c r="AE23" s="11">
        <v>79051</v>
      </c>
    </row>
    <row r="24" spans="1:31">
      <c r="A24" s="8"/>
      <c r="B24" s="8"/>
      <c r="C24" s="8"/>
      <c r="D24" s="8"/>
      <c r="E24" s="8"/>
      <c r="F24" s="8"/>
      <c r="G24" s="8"/>
      <c r="H24" s="8"/>
      <c r="I24" s="8"/>
      <c r="J24" s="8"/>
      <c r="K24" s="8" t="s">
        <v>16</v>
      </c>
      <c r="L24" s="8"/>
      <c r="M24" s="9">
        <v>42429</v>
      </c>
      <c r="N24" s="8"/>
      <c r="O24" s="8" t="s">
        <v>23</v>
      </c>
      <c r="P24" s="8"/>
      <c r="Q24" s="8"/>
      <c r="R24" s="8"/>
      <c r="S24" s="8" t="s">
        <v>19</v>
      </c>
      <c r="T24" s="8"/>
      <c r="U24" s="8" t="s">
        <v>19</v>
      </c>
      <c r="V24" s="8"/>
      <c r="W24" s="10"/>
      <c r="X24" s="8"/>
      <c r="Y24" s="8" t="s">
        <v>20</v>
      </c>
      <c r="Z24" s="8"/>
      <c r="AA24" s="11">
        <v>30870</v>
      </c>
      <c r="AB24" s="8"/>
      <c r="AC24" s="11"/>
      <c r="AD24" s="8"/>
      <c r="AE24" s="11">
        <v>48181</v>
      </c>
    </row>
    <row r="25" spans="1:31">
      <c r="A25" s="8"/>
      <c r="B25" s="8"/>
      <c r="C25" s="8"/>
      <c r="D25" s="8"/>
      <c r="E25" s="8"/>
      <c r="F25" s="8"/>
      <c r="G25" s="8"/>
      <c r="H25" s="8"/>
      <c r="I25" s="8"/>
      <c r="J25" s="8"/>
      <c r="K25" s="8" t="s">
        <v>16</v>
      </c>
      <c r="L25" s="8"/>
      <c r="M25" s="9">
        <v>42460</v>
      </c>
      <c r="N25" s="8"/>
      <c r="O25" s="8" t="s">
        <v>25</v>
      </c>
      <c r="P25" s="8"/>
      <c r="Q25" s="8"/>
      <c r="R25" s="8"/>
      <c r="S25" s="8" t="s">
        <v>19</v>
      </c>
      <c r="T25" s="8"/>
      <c r="U25" s="8" t="s">
        <v>19</v>
      </c>
      <c r="V25" s="8"/>
      <c r="W25" s="10"/>
      <c r="X25" s="8"/>
      <c r="Y25" s="8" t="s">
        <v>20</v>
      </c>
      <c r="Z25" s="8"/>
      <c r="AA25" s="11">
        <v>0</v>
      </c>
      <c r="AB25" s="8"/>
      <c r="AC25" s="11"/>
      <c r="AD25" s="8"/>
      <c r="AE25" s="11">
        <v>48181</v>
      </c>
    </row>
    <row r="26" spans="1:31">
      <c r="A26" s="8"/>
      <c r="B26" s="8"/>
      <c r="C26" s="8"/>
      <c r="D26" s="8"/>
      <c r="E26" s="8"/>
      <c r="F26" s="8"/>
      <c r="G26" s="8"/>
      <c r="H26" s="8"/>
      <c r="I26" s="8"/>
      <c r="J26" s="8"/>
      <c r="K26" s="8" t="s">
        <v>30</v>
      </c>
      <c r="L26" s="8"/>
      <c r="M26" s="9">
        <v>42480</v>
      </c>
      <c r="N26" s="8"/>
      <c r="O26" s="8" t="s">
        <v>37</v>
      </c>
      <c r="P26" s="8"/>
      <c r="Q26" s="8" t="s">
        <v>38</v>
      </c>
      <c r="R26" s="8"/>
      <c r="S26" s="8" t="s">
        <v>30</v>
      </c>
      <c r="T26" s="8"/>
      <c r="U26" s="8" t="s">
        <v>39</v>
      </c>
      <c r="V26" s="8"/>
      <c r="W26" s="10"/>
      <c r="X26" s="8"/>
      <c r="Y26" s="8" t="s">
        <v>33</v>
      </c>
      <c r="Z26" s="8"/>
      <c r="AA26" s="11"/>
      <c r="AB26" s="8"/>
      <c r="AC26" s="11">
        <v>8600</v>
      </c>
      <c r="AD26" s="8"/>
      <c r="AE26" s="11">
        <v>56781</v>
      </c>
    </row>
    <row r="27" spans="1:31">
      <c r="A27" s="8"/>
      <c r="B27" s="8"/>
      <c r="C27" s="8"/>
      <c r="D27" s="8"/>
      <c r="E27" s="8"/>
      <c r="F27" s="8"/>
      <c r="G27" s="8"/>
      <c r="H27" s="8"/>
      <c r="I27" s="8"/>
      <c r="J27" s="8"/>
      <c r="K27" s="8" t="s">
        <v>16</v>
      </c>
      <c r="L27" s="8"/>
      <c r="M27" s="9">
        <v>42490</v>
      </c>
      <c r="N27" s="8"/>
      <c r="O27" s="8" t="s">
        <v>26</v>
      </c>
      <c r="P27" s="8"/>
      <c r="Q27" s="8"/>
      <c r="R27" s="8"/>
      <c r="S27" s="8" t="s">
        <v>19</v>
      </c>
      <c r="T27" s="8"/>
      <c r="U27" s="8" t="s">
        <v>19</v>
      </c>
      <c r="V27" s="8"/>
      <c r="W27" s="10"/>
      <c r="X27" s="8"/>
      <c r="Y27" s="8" t="s">
        <v>20</v>
      </c>
      <c r="Z27" s="8"/>
      <c r="AA27" s="11">
        <v>4119</v>
      </c>
      <c r="AB27" s="8"/>
      <c r="AC27" s="11"/>
      <c r="AD27" s="8"/>
      <c r="AE27" s="11">
        <v>52662</v>
      </c>
    </row>
    <row r="28" spans="1:31">
      <c r="A28" s="8"/>
      <c r="B28" s="8"/>
      <c r="C28" s="8"/>
      <c r="D28" s="8"/>
      <c r="E28" s="8"/>
      <c r="F28" s="8"/>
      <c r="G28" s="8"/>
      <c r="H28" s="8"/>
      <c r="I28" s="8"/>
      <c r="J28" s="8"/>
      <c r="K28" s="8" t="s">
        <v>30</v>
      </c>
      <c r="L28" s="8"/>
      <c r="M28" s="9">
        <v>42516</v>
      </c>
      <c r="N28" s="8"/>
      <c r="O28" s="8" t="s">
        <v>40</v>
      </c>
      <c r="P28" s="8"/>
      <c r="Q28" s="8" t="s">
        <v>32</v>
      </c>
      <c r="R28" s="8"/>
      <c r="S28" s="8" t="s">
        <v>30</v>
      </c>
      <c r="T28" s="8"/>
      <c r="U28" s="8" t="s">
        <v>19</v>
      </c>
      <c r="V28" s="8"/>
      <c r="W28" s="10"/>
      <c r="X28" s="8"/>
      <c r="Y28" s="8" t="s">
        <v>33</v>
      </c>
      <c r="Z28" s="8"/>
      <c r="AA28" s="11"/>
      <c r="AB28" s="8"/>
      <c r="AC28" s="11">
        <v>10000</v>
      </c>
      <c r="AD28" s="8"/>
      <c r="AE28" s="11">
        <v>62662</v>
      </c>
    </row>
    <row r="29" spans="1:31">
      <c r="A29" s="8"/>
      <c r="B29" s="8"/>
      <c r="C29" s="8"/>
      <c r="D29" s="8"/>
      <c r="E29" s="8"/>
      <c r="F29" s="8"/>
      <c r="G29" s="8"/>
      <c r="H29" s="8"/>
      <c r="I29" s="8"/>
      <c r="J29" s="8"/>
      <c r="K29" s="8" t="s">
        <v>16</v>
      </c>
      <c r="L29" s="8"/>
      <c r="M29" s="9">
        <v>42521</v>
      </c>
      <c r="N29" s="8"/>
      <c r="O29" s="8" t="s">
        <v>27</v>
      </c>
      <c r="P29" s="8"/>
      <c r="Q29" s="8"/>
      <c r="R29" s="8"/>
      <c r="S29" s="8" t="s">
        <v>19</v>
      </c>
      <c r="T29" s="8"/>
      <c r="U29" s="8" t="s">
        <v>19</v>
      </c>
      <c r="V29" s="8"/>
      <c r="W29" s="10"/>
      <c r="X29" s="8"/>
      <c r="Y29" s="8" t="s">
        <v>20</v>
      </c>
      <c r="Z29" s="8"/>
      <c r="AA29" s="11">
        <v>13830</v>
      </c>
      <c r="AB29" s="8"/>
      <c r="AC29" s="11"/>
      <c r="AD29" s="8"/>
      <c r="AE29" s="11">
        <v>48832</v>
      </c>
    </row>
    <row r="30" spans="1:31">
      <c r="A30" s="8"/>
      <c r="B30" s="8"/>
      <c r="C30" s="8"/>
      <c r="D30" s="8"/>
      <c r="E30" s="8"/>
      <c r="F30" s="8"/>
      <c r="G30" s="8"/>
      <c r="H30" s="8"/>
      <c r="I30" s="8"/>
      <c r="J30" s="8"/>
      <c r="K30" s="8" t="s">
        <v>16</v>
      </c>
      <c r="L30" s="8"/>
      <c r="M30" s="9">
        <v>42521</v>
      </c>
      <c r="N30" s="8"/>
      <c r="O30" s="8" t="s">
        <v>27</v>
      </c>
      <c r="P30" s="8"/>
      <c r="Q30" s="8"/>
      <c r="R30" s="8"/>
      <c r="S30" s="8" t="s">
        <v>19</v>
      </c>
      <c r="T30" s="8"/>
      <c r="U30" s="8" t="s">
        <v>19</v>
      </c>
      <c r="V30" s="8"/>
      <c r="W30" s="10"/>
      <c r="X30" s="8"/>
      <c r="Y30" s="8" t="s">
        <v>20</v>
      </c>
      <c r="Z30" s="8"/>
      <c r="AA30" s="11">
        <v>3390</v>
      </c>
      <c r="AB30" s="8"/>
      <c r="AC30" s="11"/>
      <c r="AD30" s="8"/>
      <c r="AE30" s="11">
        <v>45442</v>
      </c>
    </row>
    <row r="31" spans="1:31">
      <c r="A31" s="8"/>
      <c r="B31" s="8"/>
      <c r="C31" s="8"/>
      <c r="D31" s="8"/>
      <c r="E31" s="8"/>
      <c r="F31" s="8"/>
      <c r="G31" s="8"/>
      <c r="H31" s="8"/>
      <c r="I31" s="8"/>
      <c r="J31" s="8"/>
      <c r="K31" s="8" t="s">
        <v>16</v>
      </c>
      <c r="L31" s="8"/>
      <c r="M31" s="9">
        <v>42551</v>
      </c>
      <c r="N31" s="8"/>
      <c r="O31" s="8" t="s">
        <v>28</v>
      </c>
      <c r="P31" s="8"/>
      <c r="Q31" s="8"/>
      <c r="R31" s="8"/>
      <c r="S31" s="8" t="s">
        <v>19</v>
      </c>
      <c r="T31" s="8"/>
      <c r="U31" s="8" t="s">
        <v>19</v>
      </c>
      <c r="V31" s="8"/>
      <c r="W31" s="10"/>
      <c r="X31" s="8"/>
      <c r="Y31" s="8" t="s">
        <v>20</v>
      </c>
      <c r="Z31" s="8"/>
      <c r="AA31" s="11">
        <v>10793</v>
      </c>
      <c r="AB31" s="8"/>
      <c r="AC31" s="11"/>
      <c r="AD31" s="8"/>
      <c r="AE31" s="11">
        <v>34649</v>
      </c>
    </row>
    <row r="32" spans="1:31" ht="15" thickBot="1">
      <c r="A32" s="8"/>
      <c r="B32" s="8"/>
      <c r="C32" s="8"/>
      <c r="D32" s="8"/>
      <c r="E32" s="8"/>
      <c r="F32" s="8"/>
      <c r="G32" s="8"/>
      <c r="H32" s="8"/>
      <c r="I32" s="8"/>
      <c r="J32" s="8"/>
      <c r="K32" s="8" t="s">
        <v>16</v>
      </c>
      <c r="L32" s="8"/>
      <c r="M32" s="9">
        <v>42551</v>
      </c>
      <c r="N32" s="8"/>
      <c r="O32" s="8" t="s">
        <v>28</v>
      </c>
      <c r="P32" s="8"/>
      <c r="Q32" s="8"/>
      <c r="R32" s="8"/>
      <c r="S32" s="8" t="s">
        <v>19</v>
      </c>
      <c r="T32" s="8"/>
      <c r="U32" s="8" t="s">
        <v>19</v>
      </c>
      <c r="V32" s="8"/>
      <c r="W32" s="10"/>
      <c r="X32" s="8"/>
      <c r="Y32" s="8" t="s">
        <v>20</v>
      </c>
      <c r="Z32" s="8"/>
      <c r="AA32" s="11">
        <v>10255</v>
      </c>
      <c r="AB32" s="8"/>
      <c r="AC32" s="11"/>
      <c r="AD32" s="8"/>
      <c r="AE32" s="11">
        <v>24394</v>
      </c>
    </row>
    <row r="33" spans="1:31" ht="15" thickBot="1">
      <c r="A33" s="8"/>
      <c r="B33" s="8"/>
      <c r="C33" s="8"/>
      <c r="D33" s="8"/>
      <c r="E33" s="8"/>
      <c r="F33" s="8"/>
      <c r="G33" s="8" t="s">
        <v>41</v>
      </c>
      <c r="H33" s="8"/>
      <c r="I33" s="8"/>
      <c r="J33" s="8"/>
      <c r="K33" s="8"/>
      <c r="L33" s="8"/>
      <c r="M33" s="9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13">
        <f>ROUND(SUM(AA19:AA32),5)</f>
        <v>94206</v>
      </c>
      <c r="AB33" s="8"/>
      <c r="AC33" s="13">
        <f>ROUND(SUM(AC19:AC32),5)</f>
        <v>118600</v>
      </c>
      <c r="AD33" s="8"/>
      <c r="AE33" s="13">
        <f>AE32</f>
        <v>24394</v>
      </c>
    </row>
    <row r="34" spans="1:31" ht="15" thickBot="1">
      <c r="A34" s="8"/>
      <c r="B34" s="8"/>
      <c r="C34" s="8"/>
      <c r="D34" s="8"/>
      <c r="E34" s="8"/>
      <c r="F34" s="8" t="s">
        <v>42</v>
      </c>
      <c r="G34" s="8"/>
      <c r="H34" s="8"/>
      <c r="I34" s="8"/>
      <c r="J34" s="8"/>
      <c r="K34" s="8"/>
      <c r="L34" s="8"/>
      <c r="M34" s="9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14">
        <f>ROUND(AA18+AA33,5)</f>
        <v>94206</v>
      </c>
      <c r="AB34" s="8"/>
      <c r="AC34" s="14">
        <f>ROUND(AC18+AC33,5)</f>
        <v>212806</v>
      </c>
      <c r="AD34" s="8"/>
      <c r="AE34" s="14">
        <f>ROUND(AE18+AE33,5)</f>
        <v>118600</v>
      </c>
    </row>
    <row r="35" spans="1:31">
      <c r="A35" s="8"/>
      <c r="B35" s="8"/>
      <c r="C35" s="8"/>
      <c r="D35" s="8"/>
      <c r="E35" s="8" t="s">
        <v>43</v>
      </c>
      <c r="F35" s="8"/>
      <c r="G35" s="8"/>
      <c r="H35" s="8"/>
      <c r="I35" s="8"/>
      <c r="J35" s="8"/>
      <c r="K35" s="8"/>
      <c r="L35" s="8"/>
      <c r="M35" s="9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11">
        <f>AA34</f>
        <v>94206</v>
      </c>
      <c r="AB35" s="8"/>
      <c r="AC35" s="11">
        <f>AC34</f>
        <v>212806</v>
      </c>
      <c r="AD35" s="8"/>
      <c r="AE35" s="11">
        <f>AE34</f>
        <v>118600</v>
      </c>
    </row>
    <row r="36" spans="1:31">
      <c r="A36" s="5"/>
      <c r="B36" s="5"/>
      <c r="C36" s="5"/>
      <c r="D36" s="5"/>
      <c r="E36" s="5" t="s">
        <v>44</v>
      </c>
      <c r="F36" s="5"/>
      <c r="G36" s="5"/>
      <c r="H36" s="5"/>
      <c r="I36" s="5"/>
      <c r="J36" s="5"/>
      <c r="K36" s="5"/>
      <c r="L36" s="5"/>
      <c r="M36" s="6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7"/>
      <c r="AB36" s="5"/>
      <c r="AC36" s="7"/>
      <c r="AD36" s="5"/>
      <c r="AE36" s="7"/>
    </row>
    <row r="37" spans="1:31">
      <c r="A37" s="5"/>
      <c r="B37" s="5"/>
      <c r="C37" s="5"/>
      <c r="D37" s="5"/>
      <c r="E37" s="5"/>
      <c r="F37" s="5" t="s">
        <v>45</v>
      </c>
      <c r="G37" s="5"/>
      <c r="H37" s="5"/>
      <c r="I37" s="5"/>
      <c r="J37" s="5"/>
      <c r="K37" s="5"/>
      <c r="L37" s="5"/>
      <c r="M37" s="6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7"/>
      <c r="AB37" s="5"/>
      <c r="AC37" s="7"/>
      <c r="AD37" s="5"/>
      <c r="AE37" s="7"/>
    </row>
    <row r="38" spans="1:31">
      <c r="A38" s="5"/>
      <c r="B38" s="5"/>
      <c r="C38" s="5"/>
      <c r="D38" s="5"/>
      <c r="E38" s="5"/>
      <c r="F38" s="5"/>
      <c r="G38" s="5" t="s">
        <v>46</v>
      </c>
      <c r="H38" s="5"/>
      <c r="I38" s="5"/>
      <c r="J38" s="5"/>
      <c r="K38" s="5"/>
      <c r="L38" s="5"/>
      <c r="M38" s="6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7"/>
      <c r="AB38" s="5"/>
      <c r="AC38" s="7"/>
      <c r="AD38" s="5"/>
      <c r="AE38" s="7"/>
    </row>
    <row r="39" spans="1:31">
      <c r="A39" s="5"/>
      <c r="B39" s="5"/>
      <c r="C39" s="5"/>
      <c r="D39" s="5"/>
      <c r="E39" s="5"/>
      <c r="F39" s="5"/>
      <c r="G39" s="5"/>
      <c r="H39" s="5" t="s">
        <v>47</v>
      </c>
      <c r="I39" s="5"/>
      <c r="J39" s="5"/>
      <c r="K39" s="5"/>
      <c r="L39" s="5"/>
      <c r="M39" s="6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7"/>
      <c r="AB39" s="5"/>
      <c r="AC39" s="7"/>
      <c r="AD39" s="5"/>
      <c r="AE39" s="7"/>
    </row>
    <row r="40" spans="1:31" ht="15" thickBot="1">
      <c r="A40" s="15"/>
      <c r="B40" s="15"/>
      <c r="C40" s="15"/>
      <c r="D40" s="15"/>
      <c r="E40" s="15"/>
      <c r="F40" s="15"/>
      <c r="G40" s="15"/>
      <c r="H40" s="15"/>
      <c r="I40" s="8"/>
      <c r="J40" s="8"/>
      <c r="K40" s="8" t="s">
        <v>30</v>
      </c>
      <c r="L40" s="8"/>
      <c r="M40" s="9">
        <v>42458</v>
      </c>
      <c r="N40" s="8"/>
      <c r="O40" s="8" t="s">
        <v>48</v>
      </c>
      <c r="P40" s="8"/>
      <c r="Q40" s="8" t="s">
        <v>49</v>
      </c>
      <c r="R40" s="8"/>
      <c r="S40" s="8" t="s">
        <v>30</v>
      </c>
      <c r="T40" s="8"/>
      <c r="U40" s="8" t="s">
        <v>36</v>
      </c>
      <c r="V40" s="8"/>
      <c r="W40" s="10"/>
      <c r="X40" s="8"/>
      <c r="Y40" s="8" t="s">
        <v>33</v>
      </c>
      <c r="Z40" s="8"/>
      <c r="AA40" s="12"/>
      <c r="AB40" s="8"/>
      <c r="AC40" s="12">
        <v>7500</v>
      </c>
      <c r="AD40" s="8"/>
      <c r="AE40" s="12">
        <v>7500</v>
      </c>
    </row>
    <row r="41" spans="1:31">
      <c r="A41" s="8"/>
      <c r="B41" s="8"/>
      <c r="C41" s="8"/>
      <c r="D41" s="8"/>
      <c r="E41" s="8"/>
      <c r="F41" s="8"/>
      <c r="G41" s="8"/>
      <c r="H41" s="8" t="s">
        <v>50</v>
      </c>
      <c r="I41" s="8"/>
      <c r="J41" s="8"/>
      <c r="K41" s="8"/>
      <c r="L41" s="8"/>
      <c r="M41" s="9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11">
        <f>ROUND(SUM(AA39:AA40),5)</f>
        <v>0</v>
      </c>
      <c r="AB41" s="8"/>
      <c r="AC41" s="11">
        <f>ROUND(SUM(AC39:AC40),5)</f>
        <v>7500</v>
      </c>
      <c r="AD41" s="8"/>
      <c r="AE41" s="11">
        <f>AE40</f>
        <v>7500</v>
      </c>
    </row>
    <row r="42" spans="1:31">
      <c r="A42" s="5"/>
      <c r="B42" s="5"/>
      <c r="C42" s="5"/>
      <c r="D42" s="5"/>
      <c r="E42" s="5"/>
      <c r="F42" s="5"/>
      <c r="G42" s="5"/>
      <c r="H42" s="5" t="s">
        <v>51</v>
      </c>
      <c r="I42" s="5"/>
      <c r="J42" s="5"/>
      <c r="K42" s="5"/>
      <c r="L42" s="5"/>
      <c r="M42" s="6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  <c r="AB42" s="5"/>
      <c r="AC42" s="7"/>
      <c r="AD42" s="5"/>
      <c r="AE42" s="7"/>
    </row>
    <row r="43" spans="1:31">
      <c r="A43" s="8"/>
      <c r="B43" s="8"/>
      <c r="C43" s="8"/>
      <c r="D43" s="8"/>
      <c r="E43" s="8"/>
      <c r="F43" s="8"/>
      <c r="G43" s="8"/>
      <c r="H43" s="8"/>
      <c r="I43" s="8"/>
      <c r="J43" s="8"/>
      <c r="K43" s="8" t="s">
        <v>30</v>
      </c>
      <c r="L43" s="8"/>
      <c r="M43" s="9">
        <v>42373</v>
      </c>
      <c r="N43" s="8"/>
      <c r="O43" s="8"/>
      <c r="P43" s="8"/>
      <c r="Q43" s="8" t="s">
        <v>52</v>
      </c>
      <c r="R43" s="8"/>
      <c r="S43" s="8" t="s">
        <v>53</v>
      </c>
      <c r="T43" s="8"/>
      <c r="U43" s="8" t="s">
        <v>36</v>
      </c>
      <c r="V43" s="8"/>
      <c r="W43" s="10"/>
      <c r="X43" s="8"/>
      <c r="Y43" s="8" t="s">
        <v>54</v>
      </c>
      <c r="Z43" s="8"/>
      <c r="AA43" s="11"/>
      <c r="AB43" s="8"/>
      <c r="AC43" s="11">
        <v>363.21</v>
      </c>
      <c r="AD43" s="8"/>
      <c r="AE43" s="11">
        <v>363.21</v>
      </c>
    </row>
    <row r="44" spans="1:31">
      <c r="A44" s="8"/>
      <c r="B44" s="8"/>
      <c r="C44" s="8"/>
      <c r="D44" s="8"/>
      <c r="E44" s="8"/>
      <c r="F44" s="8"/>
      <c r="G44" s="8"/>
      <c r="H44" s="8"/>
      <c r="I44" s="8"/>
      <c r="J44" s="8"/>
      <c r="K44" s="8" t="s">
        <v>30</v>
      </c>
      <c r="L44" s="8"/>
      <c r="M44" s="9">
        <v>42380</v>
      </c>
      <c r="N44" s="8"/>
      <c r="O44" s="8"/>
      <c r="P44" s="8"/>
      <c r="Q44" s="8" t="s">
        <v>52</v>
      </c>
      <c r="R44" s="8"/>
      <c r="S44" s="8" t="s">
        <v>53</v>
      </c>
      <c r="T44" s="8"/>
      <c r="U44" s="8" t="s">
        <v>36</v>
      </c>
      <c r="V44" s="8"/>
      <c r="W44" s="10"/>
      <c r="X44" s="8"/>
      <c r="Y44" s="8" t="s">
        <v>54</v>
      </c>
      <c r="Z44" s="8"/>
      <c r="AA44" s="11"/>
      <c r="AB44" s="8"/>
      <c r="AC44" s="11">
        <v>1283.83</v>
      </c>
      <c r="AD44" s="8"/>
      <c r="AE44" s="11">
        <v>1647.04</v>
      </c>
    </row>
    <row r="45" spans="1:31">
      <c r="A45" s="8"/>
      <c r="B45" s="8"/>
      <c r="C45" s="8"/>
      <c r="D45" s="8"/>
      <c r="E45" s="8"/>
      <c r="F45" s="8"/>
      <c r="G45" s="8"/>
      <c r="H45" s="8"/>
      <c r="I45" s="8"/>
      <c r="J45" s="8"/>
      <c r="K45" s="8" t="s">
        <v>30</v>
      </c>
      <c r="L45" s="8"/>
      <c r="M45" s="9">
        <v>42401</v>
      </c>
      <c r="N45" s="8"/>
      <c r="O45" s="8"/>
      <c r="P45" s="8"/>
      <c r="Q45" s="8" t="s">
        <v>52</v>
      </c>
      <c r="R45" s="8"/>
      <c r="S45" s="8" t="s">
        <v>55</v>
      </c>
      <c r="T45" s="8"/>
      <c r="U45" s="8" t="s">
        <v>36</v>
      </c>
      <c r="V45" s="8"/>
      <c r="W45" s="10"/>
      <c r="X45" s="8"/>
      <c r="Y45" s="8" t="s">
        <v>33</v>
      </c>
      <c r="Z45" s="8"/>
      <c r="AA45" s="11"/>
      <c r="AB45" s="8"/>
      <c r="AC45" s="11">
        <v>3440.98</v>
      </c>
      <c r="AD45" s="8"/>
      <c r="AE45" s="11">
        <v>5088.0200000000004</v>
      </c>
    </row>
    <row r="46" spans="1:31" ht="15" thickBot="1">
      <c r="A46" s="8"/>
      <c r="B46" s="8"/>
      <c r="C46" s="8"/>
      <c r="D46" s="8"/>
      <c r="E46" s="8"/>
      <c r="F46" s="8"/>
      <c r="G46" s="8"/>
      <c r="H46" s="8"/>
      <c r="I46" s="8"/>
      <c r="J46" s="8"/>
      <c r="K46" s="8" t="s">
        <v>30</v>
      </c>
      <c r="L46" s="8"/>
      <c r="M46" s="9">
        <v>42430</v>
      </c>
      <c r="N46" s="8"/>
      <c r="O46" s="8"/>
      <c r="P46" s="8"/>
      <c r="Q46" s="8" t="s">
        <v>52</v>
      </c>
      <c r="R46" s="8"/>
      <c r="S46" s="8" t="s">
        <v>30</v>
      </c>
      <c r="T46" s="8"/>
      <c r="U46" s="8" t="s">
        <v>36</v>
      </c>
      <c r="V46" s="8"/>
      <c r="W46" s="10"/>
      <c r="X46" s="8"/>
      <c r="Y46" s="8" t="s">
        <v>33</v>
      </c>
      <c r="Z46" s="8"/>
      <c r="AA46" s="12"/>
      <c r="AB46" s="8"/>
      <c r="AC46" s="12">
        <v>4604.07</v>
      </c>
      <c r="AD46" s="8"/>
      <c r="AE46" s="12">
        <v>9692.09</v>
      </c>
    </row>
    <row r="47" spans="1:31">
      <c r="A47" s="8"/>
      <c r="B47" s="8"/>
      <c r="C47" s="8"/>
      <c r="D47" s="8"/>
      <c r="E47" s="8"/>
      <c r="F47" s="8"/>
      <c r="G47" s="8"/>
      <c r="H47" s="8" t="s">
        <v>56</v>
      </c>
      <c r="I47" s="8"/>
      <c r="J47" s="8"/>
      <c r="K47" s="8"/>
      <c r="L47" s="8"/>
      <c r="M47" s="9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11">
        <f>ROUND(SUM(AA42:AA46),5)</f>
        <v>0</v>
      </c>
      <c r="AB47" s="8"/>
      <c r="AC47" s="11">
        <f>ROUND(SUM(AC42:AC46),5)</f>
        <v>9692.09</v>
      </c>
      <c r="AD47" s="8"/>
      <c r="AE47" s="11">
        <f>AE46</f>
        <v>9692.09</v>
      </c>
    </row>
    <row r="48" spans="1:31">
      <c r="A48" s="5"/>
      <c r="B48" s="5"/>
      <c r="C48" s="5"/>
      <c r="D48" s="5"/>
      <c r="E48" s="5"/>
      <c r="F48" s="5"/>
      <c r="G48" s="5"/>
      <c r="H48" s="5" t="s">
        <v>57</v>
      </c>
      <c r="I48" s="5"/>
      <c r="J48" s="5"/>
      <c r="K48" s="5"/>
      <c r="L48" s="5"/>
      <c r="M48" s="6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7"/>
      <c r="AB48" s="5"/>
      <c r="AC48" s="7"/>
      <c r="AD48" s="5"/>
      <c r="AE48" s="7"/>
    </row>
    <row r="49" spans="1:31">
      <c r="A49" s="8"/>
      <c r="B49" s="8"/>
      <c r="C49" s="8"/>
      <c r="D49" s="8"/>
      <c r="E49" s="8"/>
      <c r="F49" s="8"/>
      <c r="G49" s="8"/>
      <c r="H49" s="8"/>
      <c r="I49" s="8"/>
      <c r="J49" s="8"/>
      <c r="K49" s="8" t="s">
        <v>30</v>
      </c>
      <c r="L49" s="8"/>
      <c r="M49" s="9">
        <v>42375</v>
      </c>
      <c r="N49" s="8"/>
      <c r="O49" s="8" t="s">
        <v>58</v>
      </c>
      <c r="P49" s="8"/>
      <c r="Q49" s="8" t="s">
        <v>59</v>
      </c>
      <c r="R49" s="8"/>
      <c r="S49" s="8" t="s">
        <v>30</v>
      </c>
      <c r="T49" s="8"/>
      <c r="U49" s="8" t="s">
        <v>60</v>
      </c>
      <c r="V49" s="8"/>
      <c r="W49" s="10"/>
      <c r="X49" s="8"/>
      <c r="Y49" s="8" t="s">
        <v>33</v>
      </c>
      <c r="Z49" s="8"/>
      <c r="AA49" s="11"/>
      <c r="AB49" s="8"/>
      <c r="AC49" s="11">
        <v>286</v>
      </c>
      <c r="AD49" s="8"/>
      <c r="AE49" s="11">
        <v>286</v>
      </c>
    </row>
    <row r="50" spans="1:31">
      <c r="A50" s="8"/>
      <c r="B50" s="8"/>
      <c r="C50" s="8"/>
      <c r="D50" s="8"/>
      <c r="E50" s="8"/>
      <c r="F50" s="8"/>
      <c r="G50" s="8"/>
      <c r="H50" s="8"/>
      <c r="I50" s="8"/>
      <c r="J50" s="8"/>
      <c r="K50" s="8" t="s">
        <v>30</v>
      </c>
      <c r="L50" s="8"/>
      <c r="M50" s="9">
        <v>42422</v>
      </c>
      <c r="N50" s="8"/>
      <c r="O50" s="8" t="s">
        <v>61</v>
      </c>
      <c r="P50" s="8"/>
      <c r="Q50" s="8" t="s">
        <v>62</v>
      </c>
      <c r="R50" s="8"/>
      <c r="S50" s="8" t="s">
        <v>30</v>
      </c>
      <c r="T50" s="8"/>
      <c r="U50" s="8" t="s">
        <v>63</v>
      </c>
      <c r="V50" s="8"/>
      <c r="W50" s="10"/>
      <c r="X50" s="8"/>
      <c r="Y50" s="8" t="s">
        <v>33</v>
      </c>
      <c r="Z50" s="8"/>
      <c r="AA50" s="11"/>
      <c r="AB50" s="8"/>
      <c r="AC50" s="11">
        <v>3830</v>
      </c>
      <c r="AD50" s="8"/>
      <c r="AE50" s="11">
        <v>4116</v>
      </c>
    </row>
    <row r="51" spans="1:31">
      <c r="A51" s="8"/>
      <c r="B51" s="8"/>
      <c r="C51" s="8"/>
      <c r="D51" s="8"/>
      <c r="E51" s="8"/>
      <c r="F51" s="8"/>
      <c r="G51" s="8"/>
      <c r="H51" s="8"/>
      <c r="I51" s="8"/>
      <c r="J51" s="8"/>
      <c r="K51" s="8" t="s">
        <v>30</v>
      </c>
      <c r="L51" s="8"/>
      <c r="M51" s="9">
        <v>42472</v>
      </c>
      <c r="N51" s="8"/>
      <c r="O51" s="8" t="s">
        <v>64</v>
      </c>
      <c r="P51" s="8"/>
      <c r="Q51" s="8" t="s">
        <v>65</v>
      </c>
      <c r="R51" s="8"/>
      <c r="S51" s="8" t="s">
        <v>30</v>
      </c>
      <c r="T51" s="8"/>
      <c r="U51" s="8" t="s">
        <v>63</v>
      </c>
      <c r="V51" s="8"/>
      <c r="W51" s="10"/>
      <c r="X51" s="8"/>
      <c r="Y51" s="8" t="s">
        <v>33</v>
      </c>
      <c r="Z51" s="8"/>
      <c r="AA51" s="11"/>
      <c r="AB51" s="8"/>
      <c r="AC51" s="11">
        <v>600</v>
      </c>
      <c r="AD51" s="8"/>
      <c r="AE51" s="11">
        <v>4716</v>
      </c>
    </row>
    <row r="52" spans="1:31">
      <c r="A52" s="8"/>
      <c r="B52" s="8"/>
      <c r="C52" s="8"/>
      <c r="D52" s="8"/>
      <c r="E52" s="8"/>
      <c r="F52" s="8"/>
      <c r="G52" s="8"/>
      <c r="H52" s="8"/>
      <c r="I52" s="8"/>
      <c r="J52" s="8"/>
      <c r="K52" s="8" t="s">
        <v>30</v>
      </c>
      <c r="L52" s="8"/>
      <c r="M52" s="9">
        <v>42478</v>
      </c>
      <c r="N52" s="8"/>
      <c r="O52" s="8" t="s">
        <v>66</v>
      </c>
      <c r="P52" s="8"/>
      <c r="Q52" s="8" t="s">
        <v>67</v>
      </c>
      <c r="R52" s="8"/>
      <c r="S52" s="8" t="s">
        <v>30</v>
      </c>
      <c r="T52" s="8"/>
      <c r="U52" s="8" t="s">
        <v>63</v>
      </c>
      <c r="V52" s="8"/>
      <c r="W52" s="10"/>
      <c r="X52" s="8"/>
      <c r="Y52" s="8" t="s">
        <v>33</v>
      </c>
      <c r="Z52" s="8"/>
      <c r="AA52" s="11"/>
      <c r="AB52" s="8"/>
      <c r="AC52" s="11">
        <v>500</v>
      </c>
      <c r="AD52" s="8"/>
      <c r="AE52" s="11">
        <v>5216</v>
      </c>
    </row>
    <row r="53" spans="1:31">
      <c r="A53" s="8"/>
      <c r="B53" s="8"/>
      <c r="C53" s="8"/>
      <c r="D53" s="8"/>
      <c r="E53" s="8"/>
      <c r="F53" s="8"/>
      <c r="G53" s="8"/>
      <c r="H53" s="8"/>
      <c r="I53" s="8"/>
      <c r="J53" s="8"/>
      <c r="K53" s="8" t="s">
        <v>30</v>
      </c>
      <c r="L53" s="8"/>
      <c r="M53" s="9">
        <v>42478</v>
      </c>
      <c r="N53" s="8"/>
      <c r="O53" s="8" t="s">
        <v>68</v>
      </c>
      <c r="P53" s="8"/>
      <c r="Q53" s="8" t="s">
        <v>69</v>
      </c>
      <c r="R53" s="8"/>
      <c r="S53" s="8" t="s">
        <v>30</v>
      </c>
      <c r="T53" s="8"/>
      <c r="U53" s="8" t="s">
        <v>63</v>
      </c>
      <c r="V53" s="8"/>
      <c r="W53" s="10"/>
      <c r="X53" s="8"/>
      <c r="Y53" s="8" t="s">
        <v>33</v>
      </c>
      <c r="Z53" s="8"/>
      <c r="AA53" s="11"/>
      <c r="AB53" s="8"/>
      <c r="AC53" s="11">
        <v>600</v>
      </c>
      <c r="AD53" s="8"/>
      <c r="AE53" s="11">
        <v>5816</v>
      </c>
    </row>
    <row r="54" spans="1:31">
      <c r="A54" s="8"/>
      <c r="B54" s="8"/>
      <c r="C54" s="8"/>
      <c r="D54" s="8"/>
      <c r="E54" s="8"/>
      <c r="F54" s="8"/>
      <c r="G54" s="8"/>
      <c r="H54" s="8"/>
      <c r="I54" s="8"/>
      <c r="J54" s="8"/>
      <c r="K54" s="8" t="s">
        <v>30</v>
      </c>
      <c r="L54" s="8"/>
      <c r="M54" s="9">
        <v>42480</v>
      </c>
      <c r="N54" s="8"/>
      <c r="O54" s="8" t="s">
        <v>70</v>
      </c>
      <c r="P54" s="8"/>
      <c r="Q54" s="8" t="s">
        <v>71</v>
      </c>
      <c r="R54" s="8"/>
      <c r="S54" s="8" t="s">
        <v>30</v>
      </c>
      <c r="T54" s="8"/>
      <c r="U54" s="8" t="s">
        <v>63</v>
      </c>
      <c r="V54" s="8"/>
      <c r="W54" s="10"/>
      <c r="X54" s="8"/>
      <c r="Y54" s="8" t="s">
        <v>33</v>
      </c>
      <c r="Z54" s="8"/>
      <c r="AA54" s="11"/>
      <c r="AB54" s="8"/>
      <c r="AC54" s="11">
        <v>600</v>
      </c>
      <c r="AD54" s="8"/>
      <c r="AE54" s="11">
        <v>6416</v>
      </c>
    </row>
    <row r="55" spans="1:31">
      <c r="A55" s="8"/>
      <c r="B55" s="8"/>
      <c r="C55" s="8"/>
      <c r="D55" s="8"/>
      <c r="E55" s="8"/>
      <c r="F55" s="8"/>
      <c r="G55" s="8"/>
      <c r="H55" s="8"/>
      <c r="I55" s="8"/>
      <c r="J55" s="8"/>
      <c r="K55" s="8" t="s">
        <v>30</v>
      </c>
      <c r="L55" s="8"/>
      <c r="M55" s="9">
        <v>42500</v>
      </c>
      <c r="N55" s="8"/>
      <c r="O55" s="8" t="s">
        <v>72</v>
      </c>
      <c r="P55" s="8"/>
      <c r="Q55" s="8" t="s">
        <v>73</v>
      </c>
      <c r="R55" s="8"/>
      <c r="S55" s="8" t="s">
        <v>30</v>
      </c>
      <c r="T55" s="8"/>
      <c r="U55" s="8" t="s">
        <v>63</v>
      </c>
      <c r="V55" s="8"/>
      <c r="W55" s="10"/>
      <c r="X55" s="8"/>
      <c r="Y55" s="8" t="s">
        <v>33</v>
      </c>
      <c r="Z55" s="8"/>
      <c r="AA55" s="11"/>
      <c r="AB55" s="8"/>
      <c r="AC55" s="11">
        <v>500</v>
      </c>
      <c r="AD55" s="8"/>
      <c r="AE55" s="11">
        <v>6916</v>
      </c>
    </row>
    <row r="56" spans="1:31">
      <c r="A56" s="8"/>
      <c r="B56" s="8"/>
      <c r="C56" s="8"/>
      <c r="D56" s="8"/>
      <c r="E56" s="8"/>
      <c r="F56" s="8"/>
      <c r="G56" s="8"/>
      <c r="H56" s="8"/>
      <c r="I56" s="8"/>
      <c r="J56" s="8"/>
      <c r="K56" s="8" t="s">
        <v>30</v>
      </c>
      <c r="L56" s="8"/>
      <c r="M56" s="9">
        <v>42570</v>
      </c>
      <c r="N56" s="8"/>
      <c r="O56" s="8" t="s">
        <v>74</v>
      </c>
      <c r="P56" s="8"/>
      <c r="Q56" s="8" t="s">
        <v>67</v>
      </c>
      <c r="R56" s="8"/>
      <c r="S56" s="8" t="s">
        <v>30</v>
      </c>
      <c r="T56" s="8"/>
      <c r="U56" s="8" t="s">
        <v>63</v>
      </c>
      <c r="V56" s="8"/>
      <c r="W56" s="10"/>
      <c r="X56" s="8"/>
      <c r="Y56" s="8" t="s">
        <v>33</v>
      </c>
      <c r="Z56" s="8"/>
      <c r="AA56" s="11"/>
      <c r="AB56" s="8"/>
      <c r="AC56" s="11">
        <v>100</v>
      </c>
      <c r="AD56" s="8"/>
      <c r="AE56" s="11">
        <v>7016</v>
      </c>
    </row>
    <row r="57" spans="1:31" ht="15" thickBot="1">
      <c r="A57" s="8"/>
      <c r="B57" s="8"/>
      <c r="C57" s="8"/>
      <c r="D57" s="8"/>
      <c r="E57" s="8"/>
      <c r="F57" s="8"/>
      <c r="G57" s="8"/>
      <c r="H57" s="8"/>
      <c r="I57" s="8"/>
      <c r="J57" s="8"/>
      <c r="K57" s="8" t="s">
        <v>30</v>
      </c>
      <c r="L57" s="8"/>
      <c r="M57" s="9">
        <v>42580</v>
      </c>
      <c r="N57" s="8"/>
      <c r="O57" s="8" t="s">
        <v>75</v>
      </c>
      <c r="P57" s="8"/>
      <c r="Q57" s="8" t="s">
        <v>76</v>
      </c>
      <c r="R57" s="8"/>
      <c r="S57" s="8" t="s">
        <v>77</v>
      </c>
      <c r="T57" s="8"/>
      <c r="U57" s="8" t="s">
        <v>63</v>
      </c>
      <c r="V57" s="8"/>
      <c r="W57" s="10"/>
      <c r="X57" s="8"/>
      <c r="Y57" s="8" t="s">
        <v>33</v>
      </c>
      <c r="Z57" s="8"/>
      <c r="AA57" s="12"/>
      <c r="AB57" s="8"/>
      <c r="AC57" s="12">
        <v>400</v>
      </c>
      <c r="AD57" s="8"/>
      <c r="AE57" s="12">
        <v>7416</v>
      </c>
    </row>
    <row r="58" spans="1:31">
      <c r="A58" s="8"/>
      <c r="B58" s="8"/>
      <c r="C58" s="8"/>
      <c r="D58" s="8"/>
      <c r="E58" s="8"/>
      <c r="F58" s="8"/>
      <c r="G58" s="8"/>
      <c r="H58" s="8" t="s">
        <v>78</v>
      </c>
      <c r="I58" s="8"/>
      <c r="J58" s="8"/>
      <c r="K58" s="8"/>
      <c r="L58" s="8"/>
      <c r="M58" s="9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11">
        <f>ROUND(SUM(AA48:AA57),5)</f>
        <v>0</v>
      </c>
      <c r="AB58" s="8"/>
      <c r="AC58" s="11">
        <f>ROUND(SUM(AC48:AC57),5)</f>
        <v>7416</v>
      </c>
      <c r="AD58" s="8"/>
      <c r="AE58" s="11">
        <f>AE57</f>
        <v>7416</v>
      </c>
    </row>
    <row r="59" spans="1:31">
      <c r="A59" s="5"/>
      <c r="B59" s="5"/>
      <c r="C59" s="5"/>
      <c r="D59" s="5"/>
      <c r="E59" s="5"/>
      <c r="F59" s="5"/>
      <c r="G59" s="5"/>
      <c r="H59" s="5" t="s">
        <v>79</v>
      </c>
      <c r="I59" s="5"/>
      <c r="J59" s="5"/>
      <c r="K59" s="5"/>
      <c r="L59" s="5"/>
      <c r="M59" s="6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7"/>
      <c r="AB59" s="5"/>
      <c r="AC59" s="7"/>
      <c r="AD59" s="5"/>
      <c r="AE59" s="7"/>
    </row>
    <row r="60" spans="1:31">
      <c r="A60" s="8"/>
      <c r="B60" s="8"/>
      <c r="C60" s="8"/>
      <c r="D60" s="8"/>
      <c r="E60" s="8"/>
      <c r="F60" s="8"/>
      <c r="G60" s="8"/>
      <c r="H60" s="8"/>
      <c r="I60" s="8"/>
      <c r="J60" s="8"/>
      <c r="K60" s="8" t="s">
        <v>30</v>
      </c>
      <c r="L60" s="8"/>
      <c r="M60" s="9">
        <v>42374</v>
      </c>
      <c r="N60" s="8"/>
      <c r="O60" s="8" t="s">
        <v>80</v>
      </c>
      <c r="P60" s="8"/>
      <c r="Q60" s="8" t="s">
        <v>81</v>
      </c>
      <c r="R60" s="8"/>
      <c r="S60" s="8" t="s">
        <v>30</v>
      </c>
      <c r="T60" s="8"/>
      <c r="U60" s="8" t="s">
        <v>19</v>
      </c>
      <c r="V60" s="8"/>
      <c r="W60" s="10"/>
      <c r="X60" s="8"/>
      <c r="Y60" s="8" t="s">
        <v>33</v>
      </c>
      <c r="Z60" s="8"/>
      <c r="AA60" s="11"/>
      <c r="AB60" s="8"/>
      <c r="AC60" s="11">
        <v>250</v>
      </c>
      <c r="AD60" s="8"/>
      <c r="AE60" s="11">
        <v>250</v>
      </c>
    </row>
    <row r="61" spans="1:31">
      <c r="A61" s="8"/>
      <c r="B61" s="8"/>
      <c r="C61" s="8"/>
      <c r="D61" s="8"/>
      <c r="E61" s="8"/>
      <c r="F61" s="8"/>
      <c r="G61" s="8"/>
      <c r="H61" s="8"/>
      <c r="I61" s="8"/>
      <c r="J61" s="8"/>
      <c r="K61" s="8" t="s">
        <v>30</v>
      </c>
      <c r="L61" s="8"/>
      <c r="M61" s="9">
        <v>42374</v>
      </c>
      <c r="N61" s="8"/>
      <c r="O61" s="8" t="s">
        <v>82</v>
      </c>
      <c r="P61" s="8"/>
      <c r="Q61" s="8" t="s">
        <v>83</v>
      </c>
      <c r="R61" s="8"/>
      <c r="S61" s="8" t="s">
        <v>84</v>
      </c>
      <c r="T61" s="8"/>
      <c r="U61" s="8" t="s">
        <v>19</v>
      </c>
      <c r="V61" s="8"/>
      <c r="W61" s="10"/>
      <c r="X61" s="8"/>
      <c r="Y61" s="8" t="s">
        <v>33</v>
      </c>
      <c r="Z61" s="8"/>
      <c r="AA61" s="11"/>
      <c r="AB61" s="8"/>
      <c r="AC61" s="11">
        <v>250</v>
      </c>
      <c r="AD61" s="8"/>
      <c r="AE61" s="11">
        <v>500</v>
      </c>
    </row>
    <row r="62" spans="1:31">
      <c r="A62" s="8"/>
      <c r="B62" s="8"/>
      <c r="C62" s="8"/>
      <c r="D62" s="8"/>
      <c r="E62" s="8"/>
      <c r="F62" s="8"/>
      <c r="G62" s="8"/>
      <c r="H62" s="8"/>
      <c r="I62" s="8"/>
      <c r="J62" s="8"/>
      <c r="K62" s="8" t="s">
        <v>30</v>
      </c>
      <c r="L62" s="8"/>
      <c r="M62" s="9">
        <v>42375</v>
      </c>
      <c r="N62" s="8"/>
      <c r="O62" s="8" t="s">
        <v>85</v>
      </c>
      <c r="P62" s="8"/>
      <c r="Q62" s="8" t="s">
        <v>71</v>
      </c>
      <c r="R62" s="8"/>
      <c r="S62" s="8" t="s">
        <v>86</v>
      </c>
      <c r="T62" s="8"/>
      <c r="U62" s="8" t="s">
        <v>19</v>
      </c>
      <c r="V62" s="8"/>
      <c r="W62" s="10"/>
      <c r="X62" s="8"/>
      <c r="Y62" s="8" t="s">
        <v>33</v>
      </c>
      <c r="Z62" s="8"/>
      <c r="AA62" s="11"/>
      <c r="AB62" s="8"/>
      <c r="AC62" s="11">
        <v>1000</v>
      </c>
      <c r="AD62" s="8"/>
      <c r="AE62" s="11">
        <v>1500</v>
      </c>
    </row>
    <row r="63" spans="1:31">
      <c r="A63" s="8"/>
      <c r="B63" s="8"/>
      <c r="C63" s="8"/>
      <c r="D63" s="8"/>
      <c r="E63" s="8"/>
      <c r="F63" s="8"/>
      <c r="G63" s="8"/>
      <c r="H63" s="8"/>
      <c r="I63" s="8"/>
      <c r="J63" s="8"/>
      <c r="K63" s="8" t="s">
        <v>30</v>
      </c>
      <c r="L63" s="8"/>
      <c r="M63" s="9">
        <v>42377</v>
      </c>
      <c r="N63" s="8"/>
      <c r="O63" s="8" t="s">
        <v>87</v>
      </c>
      <c r="P63" s="8"/>
      <c r="Q63" s="8" t="s">
        <v>88</v>
      </c>
      <c r="R63" s="8"/>
      <c r="S63" s="8" t="s">
        <v>30</v>
      </c>
      <c r="T63" s="8"/>
      <c r="U63" s="8" t="s">
        <v>19</v>
      </c>
      <c r="V63" s="8"/>
      <c r="W63" s="10"/>
      <c r="X63" s="8"/>
      <c r="Y63" s="8" t="s">
        <v>33</v>
      </c>
      <c r="Z63" s="8"/>
      <c r="AA63" s="11"/>
      <c r="AB63" s="8"/>
      <c r="AC63" s="11">
        <v>75</v>
      </c>
      <c r="AD63" s="8"/>
      <c r="AE63" s="11">
        <v>1575</v>
      </c>
    </row>
    <row r="64" spans="1:31">
      <c r="A64" s="8"/>
      <c r="B64" s="8"/>
      <c r="C64" s="8"/>
      <c r="D64" s="8"/>
      <c r="E64" s="8"/>
      <c r="F64" s="8"/>
      <c r="G64" s="8"/>
      <c r="H64" s="8"/>
      <c r="I64" s="8"/>
      <c r="J64" s="8"/>
      <c r="K64" s="8" t="s">
        <v>30</v>
      </c>
      <c r="L64" s="8"/>
      <c r="M64" s="9">
        <v>42377</v>
      </c>
      <c r="N64" s="8"/>
      <c r="O64" s="8" t="s">
        <v>89</v>
      </c>
      <c r="P64" s="8"/>
      <c r="Q64" s="8" t="s">
        <v>73</v>
      </c>
      <c r="R64" s="8"/>
      <c r="S64" s="8" t="s">
        <v>30</v>
      </c>
      <c r="T64" s="8"/>
      <c r="U64" s="8" t="s">
        <v>19</v>
      </c>
      <c r="V64" s="8"/>
      <c r="W64" s="10"/>
      <c r="X64" s="8"/>
      <c r="Y64" s="8" t="s">
        <v>33</v>
      </c>
      <c r="Z64" s="8"/>
      <c r="AA64" s="11"/>
      <c r="AB64" s="8"/>
      <c r="AC64" s="11">
        <v>1000</v>
      </c>
      <c r="AD64" s="8"/>
      <c r="AE64" s="11">
        <v>2575</v>
      </c>
    </row>
    <row r="65" spans="1:31">
      <c r="A65" s="8"/>
      <c r="B65" s="8"/>
      <c r="C65" s="8"/>
      <c r="D65" s="8"/>
      <c r="E65" s="8"/>
      <c r="F65" s="8"/>
      <c r="G65" s="8"/>
      <c r="H65" s="8"/>
      <c r="I65" s="8"/>
      <c r="J65" s="8"/>
      <c r="K65" s="8" t="s">
        <v>30</v>
      </c>
      <c r="L65" s="8"/>
      <c r="M65" s="9">
        <v>42380</v>
      </c>
      <c r="N65" s="8"/>
      <c r="O65" s="8" t="s">
        <v>90</v>
      </c>
      <c r="P65" s="8"/>
      <c r="Q65" s="8" t="s">
        <v>91</v>
      </c>
      <c r="R65" s="8"/>
      <c r="S65" s="8" t="s">
        <v>30</v>
      </c>
      <c r="T65" s="8"/>
      <c r="U65" s="8" t="s">
        <v>19</v>
      </c>
      <c r="V65" s="8"/>
      <c r="W65" s="10"/>
      <c r="X65" s="8"/>
      <c r="Y65" s="8" t="s">
        <v>33</v>
      </c>
      <c r="Z65" s="8"/>
      <c r="AA65" s="11"/>
      <c r="AB65" s="8"/>
      <c r="AC65" s="11">
        <v>250</v>
      </c>
      <c r="AD65" s="8"/>
      <c r="AE65" s="11">
        <v>2825</v>
      </c>
    </row>
    <row r="66" spans="1:31">
      <c r="A66" s="8"/>
      <c r="B66" s="8"/>
      <c r="C66" s="8"/>
      <c r="D66" s="8"/>
      <c r="E66" s="8"/>
      <c r="F66" s="8"/>
      <c r="G66" s="8"/>
      <c r="H66" s="8"/>
      <c r="I66" s="8"/>
      <c r="J66" s="8"/>
      <c r="K66" s="8" t="s">
        <v>30</v>
      </c>
      <c r="L66" s="8"/>
      <c r="M66" s="9">
        <v>42380</v>
      </c>
      <c r="N66" s="8"/>
      <c r="O66" s="8" t="s">
        <v>92</v>
      </c>
      <c r="P66" s="8"/>
      <c r="Q66" s="8" t="s">
        <v>93</v>
      </c>
      <c r="R66" s="8"/>
      <c r="S66" s="8" t="s">
        <v>30</v>
      </c>
      <c r="T66" s="8"/>
      <c r="U66" s="8" t="s">
        <v>19</v>
      </c>
      <c r="V66" s="8"/>
      <c r="W66" s="10"/>
      <c r="X66" s="8"/>
      <c r="Y66" s="8" t="s">
        <v>33</v>
      </c>
      <c r="Z66" s="8"/>
      <c r="AA66" s="11"/>
      <c r="AB66" s="8"/>
      <c r="AC66" s="11">
        <v>250</v>
      </c>
      <c r="AD66" s="8"/>
      <c r="AE66" s="11">
        <v>3075</v>
      </c>
    </row>
    <row r="67" spans="1:31">
      <c r="A67" s="8"/>
      <c r="B67" s="8"/>
      <c r="C67" s="8"/>
      <c r="D67" s="8"/>
      <c r="E67" s="8"/>
      <c r="F67" s="8"/>
      <c r="G67" s="8"/>
      <c r="H67" s="8"/>
      <c r="I67" s="8"/>
      <c r="J67" s="8"/>
      <c r="K67" s="8" t="s">
        <v>30</v>
      </c>
      <c r="L67" s="8"/>
      <c r="M67" s="9">
        <v>42382</v>
      </c>
      <c r="N67" s="8"/>
      <c r="O67" s="8" t="s">
        <v>94</v>
      </c>
      <c r="P67" s="8"/>
      <c r="Q67" s="8" t="s">
        <v>95</v>
      </c>
      <c r="R67" s="8"/>
      <c r="S67" s="8" t="s">
        <v>19</v>
      </c>
      <c r="T67" s="8"/>
      <c r="U67" s="8" t="s">
        <v>19</v>
      </c>
      <c r="V67" s="8"/>
      <c r="W67" s="10"/>
      <c r="X67" s="8"/>
      <c r="Y67" s="8" t="s">
        <v>33</v>
      </c>
      <c r="Z67" s="8"/>
      <c r="AA67" s="11"/>
      <c r="AB67" s="8"/>
      <c r="AC67" s="11">
        <v>1000</v>
      </c>
      <c r="AD67" s="8"/>
      <c r="AE67" s="11">
        <v>4075</v>
      </c>
    </row>
    <row r="68" spans="1:31">
      <c r="A68" s="8"/>
      <c r="B68" s="8"/>
      <c r="C68" s="8"/>
      <c r="D68" s="8"/>
      <c r="E68" s="8"/>
      <c r="F68" s="8"/>
      <c r="G68" s="8"/>
      <c r="H68" s="8"/>
      <c r="I68" s="8"/>
      <c r="J68" s="8"/>
      <c r="K68" s="8" t="s">
        <v>30</v>
      </c>
      <c r="L68" s="8"/>
      <c r="M68" s="9">
        <v>42384</v>
      </c>
      <c r="N68" s="8"/>
      <c r="O68" s="8" t="s">
        <v>96</v>
      </c>
      <c r="P68" s="8"/>
      <c r="Q68" s="8" t="s">
        <v>97</v>
      </c>
      <c r="R68" s="8"/>
      <c r="S68" s="8" t="s">
        <v>98</v>
      </c>
      <c r="T68" s="8"/>
      <c r="U68" s="8" t="s">
        <v>19</v>
      </c>
      <c r="V68" s="8"/>
      <c r="W68" s="10"/>
      <c r="X68" s="8"/>
      <c r="Y68" s="8" t="s">
        <v>33</v>
      </c>
      <c r="Z68" s="8"/>
      <c r="AA68" s="11"/>
      <c r="AB68" s="8"/>
      <c r="AC68" s="11">
        <v>250</v>
      </c>
      <c r="AD68" s="8"/>
      <c r="AE68" s="11">
        <v>4325</v>
      </c>
    </row>
    <row r="69" spans="1:31">
      <c r="A69" s="8"/>
      <c r="B69" s="8"/>
      <c r="C69" s="8"/>
      <c r="D69" s="8"/>
      <c r="E69" s="8"/>
      <c r="F69" s="8"/>
      <c r="G69" s="8"/>
      <c r="H69" s="8"/>
      <c r="I69" s="8"/>
      <c r="J69" s="8"/>
      <c r="K69" s="8" t="s">
        <v>30</v>
      </c>
      <c r="L69" s="8"/>
      <c r="M69" s="9">
        <v>42388</v>
      </c>
      <c r="N69" s="8"/>
      <c r="O69" s="8" t="s">
        <v>99</v>
      </c>
      <c r="P69" s="8"/>
      <c r="Q69" s="8" t="s">
        <v>100</v>
      </c>
      <c r="R69" s="8"/>
      <c r="S69" s="8" t="s">
        <v>101</v>
      </c>
      <c r="T69" s="8"/>
      <c r="U69" s="8" t="s">
        <v>19</v>
      </c>
      <c r="V69" s="8"/>
      <c r="W69" s="10"/>
      <c r="X69" s="8"/>
      <c r="Y69" s="8" t="s">
        <v>33</v>
      </c>
      <c r="Z69" s="8"/>
      <c r="AA69" s="11"/>
      <c r="AB69" s="8"/>
      <c r="AC69" s="11">
        <v>1000</v>
      </c>
      <c r="AD69" s="8"/>
      <c r="AE69" s="11">
        <v>5325</v>
      </c>
    </row>
    <row r="70" spans="1:31">
      <c r="A70" s="8"/>
      <c r="B70" s="8"/>
      <c r="C70" s="8"/>
      <c r="D70" s="8"/>
      <c r="E70" s="8"/>
      <c r="F70" s="8"/>
      <c r="G70" s="8"/>
      <c r="H70" s="8"/>
      <c r="I70" s="8"/>
      <c r="J70" s="8"/>
      <c r="K70" s="8" t="s">
        <v>16</v>
      </c>
      <c r="L70" s="8"/>
      <c r="M70" s="9">
        <v>42400</v>
      </c>
      <c r="N70" s="8"/>
      <c r="O70" s="8" t="s">
        <v>102</v>
      </c>
      <c r="P70" s="8"/>
      <c r="Q70" s="8"/>
      <c r="R70" s="8"/>
      <c r="S70" s="8" t="s">
        <v>103</v>
      </c>
      <c r="T70" s="8"/>
      <c r="U70" s="8" t="s">
        <v>19</v>
      </c>
      <c r="V70" s="8"/>
      <c r="W70" s="10"/>
      <c r="X70" s="8"/>
      <c r="Y70" s="8" t="s">
        <v>104</v>
      </c>
      <c r="Z70" s="8"/>
      <c r="AA70" s="11"/>
      <c r="AB70" s="8"/>
      <c r="AC70" s="11">
        <v>1000</v>
      </c>
      <c r="AD70" s="8"/>
      <c r="AE70" s="11">
        <v>6325</v>
      </c>
    </row>
    <row r="71" spans="1:31">
      <c r="A71" s="8"/>
      <c r="B71" s="8"/>
      <c r="C71" s="8"/>
      <c r="D71" s="8"/>
      <c r="E71" s="8"/>
      <c r="F71" s="8"/>
      <c r="G71" s="8"/>
      <c r="H71" s="8"/>
      <c r="I71" s="8"/>
      <c r="J71" s="8"/>
      <c r="K71" s="8" t="s">
        <v>30</v>
      </c>
      <c r="L71" s="8"/>
      <c r="M71" s="9">
        <v>42405</v>
      </c>
      <c r="N71" s="8"/>
      <c r="O71" s="8" t="s">
        <v>105</v>
      </c>
      <c r="P71" s="8"/>
      <c r="Q71" s="8" t="s">
        <v>106</v>
      </c>
      <c r="R71" s="8"/>
      <c r="S71" s="8" t="s">
        <v>30</v>
      </c>
      <c r="T71" s="8"/>
      <c r="U71" s="8" t="s">
        <v>19</v>
      </c>
      <c r="V71" s="8"/>
      <c r="W71" s="10"/>
      <c r="X71" s="8"/>
      <c r="Y71" s="8" t="s">
        <v>33</v>
      </c>
      <c r="Z71" s="8"/>
      <c r="AA71" s="11"/>
      <c r="AB71" s="8"/>
      <c r="AC71" s="11">
        <v>500</v>
      </c>
      <c r="AD71" s="8"/>
      <c r="AE71" s="11">
        <v>6825</v>
      </c>
    </row>
    <row r="72" spans="1:31">
      <c r="A72" s="8"/>
      <c r="B72" s="8"/>
      <c r="C72" s="8"/>
      <c r="D72" s="8"/>
      <c r="E72" s="8"/>
      <c r="F72" s="8"/>
      <c r="G72" s="8"/>
      <c r="H72" s="8"/>
      <c r="I72" s="8"/>
      <c r="J72" s="8"/>
      <c r="K72" s="8" t="s">
        <v>30</v>
      </c>
      <c r="L72" s="8"/>
      <c r="M72" s="9">
        <v>42408</v>
      </c>
      <c r="N72" s="8"/>
      <c r="O72" s="8" t="s">
        <v>107</v>
      </c>
      <c r="P72" s="8"/>
      <c r="Q72" s="8" t="s">
        <v>108</v>
      </c>
      <c r="R72" s="8"/>
      <c r="S72" s="8" t="s">
        <v>109</v>
      </c>
      <c r="T72" s="8"/>
      <c r="U72" s="8" t="s">
        <v>19</v>
      </c>
      <c r="V72" s="8"/>
      <c r="W72" s="10"/>
      <c r="X72" s="8"/>
      <c r="Y72" s="8" t="s">
        <v>33</v>
      </c>
      <c r="Z72" s="8"/>
      <c r="AA72" s="11"/>
      <c r="AB72" s="8"/>
      <c r="AC72" s="11">
        <v>75</v>
      </c>
      <c r="AD72" s="8"/>
      <c r="AE72" s="11">
        <v>6900</v>
      </c>
    </row>
    <row r="73" spans="1:31">
      <c r="A73" s="8"/>
      <c r="B73" s="8"/>
      <c r="C73" s="8"/>
      <c r="D73" s="8"/>
      <c r="E73" s="8"/>
      <c r="F73" s="8"/>
      <c r="G73" s="8"/>
      <c r="H73" s="8"/>
      <c r="I73" s="8"/>
      <c r="J73" s="8"/>
      <c r="K73" s="8" t="s">
        <v>30</v>
      </c>
      <c r="L73" s="8"/>
      <c r="M73" s="9">
        <v>42409</v>
      </c>
      <c r="N73" s="8"/>
      <c r="O73" s="8" t="s">
        <v>110</v>
      </c>
      <c r="P73" s="8"/>
      <c r="Q73" s="8" t="s">
        <v>111</v>
      </c>
      <c r="R73" s="8"/>
      <c r="S73" s="8" t="s">
        <v>112</v>
      </c>
      <c r="T73" s="8"/>
      <c r="U73" s="8" t="s">
        <v>19</v>
      </c>
      <c r="V73" s="8"/>
      <c r="W73" s="10"/>
      <c r="X73" s="8"/>
      <c r="Y73" s="8" t="s">
        <v>33</v>
      </c>
      <c r="Z73" s="8"/>
      <c r="AA73" s="11"/>
      <c r="AB73" s="8"/>
      <c r="AC73" s="11">
        <v>1000</v>
      </c>
      <c r="AD73" s="8"/>
      <c r="AE73" s="11">
        <v>7900</v>
      </c>
    </row>
    <row r="74" spans="1:31">
      <c r="A74" s="8"/>
      <c r="B74" s="8"/>
      <c r="C74" s="8"/>
      <c r="D74" s="8"/>
      <c r="E74" s="8"/>
      <c r="F74" s="8"/>
      <c r="G74" s="8"/>
      <c r="H74" s="8"/>
      <c r="I74" s="8"/>
      <c r="J74" s="8"/>
      <c r="K74" s="8" t="s">
        <v>30</v>
      </c>
      <c r="L74" s="8"/>
      <c r="M74" s="9">
        <v>42416</v>
      </c>
      <c r="N74" s="8"/>
      <c r="O74" s="8" t="s">
        <v>113</v>
      </c>
      <c r="P74" s="8"/>
      <c r="Q74" s="8" t="s">
        <v>114</v>
      </c>
      <c r="R74" s="8"/>
      <c r="S74" s="8" t="s">
        <v>115</v>
      </c>
      <c r="T74" s="8"/>
      <c r="U74" s="8" t="s">
        <v>19</v>
      </c>
      <c r="V74" s="8"/>
      <c r="W74" s="10"/>
      <c r="X74" s="8"/>
      <c r="Y74" s="8" t="s">
        <v>33</v>
      </c>
      <c r="Z74" s="8"/>
      <c r="AA74" s="11"/>
      <c r="AB74" s="8"/>
      <c r="AC74" s="11">
        <v>125</v>
      </c>
      <c r="AD74" s="8"/>
      <c r="AE74" s="11">
        <v>8025</v>
      </c>
    </row>
    <row r="75" spans="1:31">
      <c r="A75" s="8"/>
      <c r="B75" s="8"/>
      <c r="C75" s="8"/>
      <c r="D75" s="8"/>
      <c r="E75" s="8"/>
      <c r="F75" s="8"/>
      <c r="G75" s="8"/>
      <c r="H75" s="8"/>
      <c r="I75" s="8"/>
      <c r="J75" s="8"/>
      <c r="K75" s="8" t="s">
        <v>30</v>
      </c>
      <c r="L75" s="8"/>
      <c r="M75" s="9">
        <v>42422</v>
      </c>
      <c r="N75" s="8"/>
      <c r="O75" s="8" t="s">
        <v>116</v>
      </c>
      <c r="P75" s="8"/>
      <c r="Q75" s="8" t="s">
        <v>117</v>
      </c>
      <c r="R75" s="8"/>
      <c r="S75" s="8" t="s">
        <v>30</v>
      </c>
      <c r="T75" s="8"/>
      <c r="U75" s="8" t="s">
        <v>19</v>
      </c>
      <c r="V75" s="8"/>
      <c r="W75" s="10"/>
      <c r="X75" s="8"/>
      <c r="Y75" s="8" t="s">
        <v>33</v>
      </c>
      <c r="Z75" s="8"/>
      <c r="AA75" s="11"/>
      <c r="AB75" s="8"/>
      <c r="AC75" s="11">
        <v>125</v>
      </c>
      <c r="AD75" s="8"/>
      <c r="AE75" s="11">
        <v>8150</v>
      </c>
    </row>
    <row r="76" spans="1:31">
      <c r="A76" s="8"/>
      <c r="B76" s="8"/>
      <c r="C76" s="8"/>
      <c r="D76" s="8"/>
      <c r="E76" s="8"/>
      <c r="F76" s="8"/>
      <c r="G76" s="8"/>
      <c r="H76" s="8"/>
      <c r="I76" s="8"/>
      <c r="J76" s="8"/>
      <c r="K76" s="8" t="s">
        <v>30</v>
      </c>
      <c r="L76" s="8"/>
      <c r="M76" s="9">
        <v>42430</v>
      </c>
      <c r="N76" s="8"/>
      <c r="O76" s="8" t="s">
        <v>118</v>
      </c>
      <c r="P76" s="8"/>
      <c r="Q76" s="8" t="s">
        <v>67</v>
      </c>
      <c r="R76" s="8"/>
      <c r="S76" s="8" t="s">
        <v>19</v>
      </c>
      <c r="T76" s="8"/>
      <c r="U76" s="8" t="s">
        <v>19</v>
      </c>
      <c r="V76" s="8"/>
      <c r="W76" s="10"/>
      <c r="X76" s="8"/>
      <c r="Y76" s="8" t="s">
        <v>33</v>
      </c>
      <c r="Z76" s="8"/>
      <c r="AA76" s="11"/>
      <c r="AB76" s="8"/>
      <c r="AC76" s="11">
        <v>1000</v>
      </c>
      <c r="AD76" s="8"/>
      <c r="AE76" s="11">
        <v>9150</v>
      </c>
    </row>
    <row r="77" spans="1:31">
      <c r="A77" s="8"/>
      <c r="B77" s="8"/>
      <c r="C77" s="8"/>
      <c r="D77" s="8"/>
      <c r="E77" s="8"/>
      <c r="F77" s="8"/>
      <c r="G77" s="8"/>
      <c r="H77" s="8"/>
      <c r="I77" s="8"/>
      <c r="J77" s="8"/>
      <c r="K77" s="8" t="s">
        <v>30</v>
      </c>
      <c r="L77" s="8"/>
      <c r="M77" s="9">
        <v>42443</v>
      </c>
      <c r="N77" s="8"/>
      <c r="O77" s="8" t="s">
        <v>119</v>
      </c>
      <c r="P77" s="8"/>
      <c r="Q77" s="8" t="s">
        <v>91</v>
      </c>
      <c r="R77" s="8"/>
      <c r="S77" s="8" t="s">
        <v>30</v>
      </c>
      <c r="T77" s="8"/>
      <c r="U77" s="8" t="s">
        <v>19</v>
      </c>
      <c r="V77" s="8"/>
      <c r="W77" s="10"/>
      <c r="X77" s="8"/>
      <c r="Y77" s="8" t="s">
        <v>33</v>
      </c>
      <c r="Z77" s="8"/>
      <c r="AA77" s="11"/>
      <c r="AB77" s="8"/>
      <c r="AC77" s="11">
        <v>125</v>
      </c>
      <c r="AD77" s="8"/>
      <c r="AE77" s="11">
        <v>9275</v>
      </c>
    </row>
    <row r="78" spans="1:31" ht="15" thickBot="1">
      <c r="A78" s="8"/>
      <c r="B78" s="8"/>
      <c r="C78" s="8"/>
      <c r="D78" s="8"/>
      <c r="E78" s="8"/>
      <c r="F78" s="8"/>
      <c r="G78" s="8"/>
      <c r="H78" s="8"/>
      <c r="I78" s="8"/>
      <c r="J78" s="8"/>
      <c r="K78" s="8" t="s">
        <v>30</v>
      </c>
      <c r="L78" s="8"/>
      <c r="M78" s="9">
        <v>42522</v>
      </c>
      <c r="N78" s="8"/>
      <c r="O78" s="8" t="s">
        <v>120</v>
      </c>
      <c r="P78" s="8"/>
      <c r="Q78" s="8" t="s">
        <v>121</v>
      </c>
      <c r="R78" s="8"/>
      <c r="S78" s="8" t="s">
        <v>30</v>
      </c>
      <c r="T78" s="8"/>
      <c r="U78" s="8" t="s">
        <v>19</v>
      </c>
      <c r="V78" s="8"/>
      <c r="W78" s="10"/>
      <c r="X78" s="8"/>
      <c r="Y78" s="8" t="s">
        <v>33</v>
      </c>
      <c r="Z78" s="8"/>
      <c r="AA78" s="11"/>
      <c r="AB78" s="8"/>
      <c r="AC78" s="11">
        <v>75</v>
      </c>
      <c r="AD78" s="8"/>
      <c r="AE78" s="11">
        <v>9350</v>
      </c>
    </row>
    <row r="79" spans="1:31" ht="15" thickBot="1">
      <c r="A79" s="8"/>
      <c r="B79" s="8"/>
      <c r="C79" s="8"/>
      <c r="D79" s="8"/>
      <c r="E79" s="8"/>
      <c r="F79" s="8"/>
      <c r="G79" s="8"/>
      <c r="H79" s="8" t="s">
        <v>122</v>
      </c>
      <c r="I79" s="8"/>
      <c r="J79" s="8"/>
      <c r="K79" s="8"/>
      <c r="L79" s="8"/>
      <c r="M79" s="9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13">
        <f>ROUND(SUM(AA59:AA78),5)</f>
        <v>0</v>
      </c>
      <c r="AB79" s="8"/>
      <c r="AC79" s="13">
        <f>ROUND(SUM(AC59:AC78),5)</f>
        <v>9350</v>
      </c>
      <c r="AD79" s="8"/>
      <c r="AE79" s="13">
        <f>AE78</f>
        <v>9350</v>
      </c>
    </row>
    <row r="80" spans="1:31" ht="15" thickBot="1">
      <c r="A80" s="8"/>
      <c r="B80" s="8"/>
      <c r="C80" s="8"/>
      <c r="D80" s="8"/>
      <c r="E80" s="8"/>
      <c r="F80" s="8"/>
      <c r="G80" s="8" t="s">
        <v>123</v>
      </c>
      <c r="H80" s="8"/>
      <c r="I80" s="8"/>
      <c r="J80" s="8"/>
      <c r="K80" s="8"/>
      <c r="L80" s="8"/>
      <c r="M80" s="9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13">
        <f>ROUND(AA41+AA47+AA58+AA79,5)</f>
        <v>0</v>
      </c>
      <c r="AB80" s="8"/>
      <c r="AC80" s="13">
        <f>ROUND(AC41+AC47+AC58+AC79,5)</f>
        <v>33958.089999999997</v>
      </c>
      <c r="AD80" s="8"/>
      <c r="AE80" s="13">
        <f>ROUND(AE41+AE47+AE58+AE79,5)</f>
        <v>33958.089999999997</v>
      </c>
    </row>
    <row r="81" spans="1:31" ht="15" thickBot="1">
      <c r="A81" s="8"/>
      <c r="B81" s="8"/>
      <c r="C81" s="8"/>
      <c r="D81" s="8"/>
      <c r="E81" s="8"/>
      <c r="F81" s="8" t="s">
        <v>124</v>
      </c>
      <c r="G81" s="8"/>
      <c r="H81" s="8"/>
      <c r="I81" s="8"/>
      <c r="J81" s="8"/>
      <c r="K81" s="8"/>
      <c r="L81" s="8"/>
      <c r="M81" s="9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13">
        <f>AA80</f>
        <v>0</v>
      </c>
      <c r="AB81" s="8"/>
      <c r="AC81" s="13">
        <f>AC80</f>
        <v>33958.089999999997</v>
      </c>
      <c r="AD81" s="8"/>
      <c r="AE81" s="13">
        <f>AE80</f>
        <v>33958.089999999997</v>
      </c>
    </row>
    <row r="82" spans="1:31" ht="15" thickBot="1">
      <c r="A82" s="8"/>
      <c r="B82" s="8"/>
      <c r="C82" s="8"/>
      <c r="D82" s="8"/>
      <c r="E82" s="8" t="s">
        <v>125</v>
      </c>
      <c r="F82" s="8"/>
      <c r="G82" s="8"/>
      <c r="H82" s="8"/>
      <c r="I82" s="8"/>
      <c r="J82" s="8"/>
      <c r="K82" s="8"/>
      <c r="L82" s="8"/>
      <c r="M82" s="9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13">
        <f>AA81</f>
        <v>0</v>
      </c>
      <c r="AB82" s="8"/>
      <c r="AC82" s="13">
        <f>AC81</f>
        <v>33958.089999999997</v>
      </c>
      <c r="AD82" s="8"/>
      <c r="AE82" s="13">
        <f>AE81</f>
        <v>33958.089999999997</v>
      </c>
    </row>
    <row r="83" spans="1:31" ht="15" thickBot="1">
      <c r="A83" s="8"/>
      <c r="B83" s="8"/>
      <c r="C83" s="8"/>
      <c r="D83" s="8" t="s">
        <v>126</v>
      </c>
      <c r="E83" s="8"/>
      <c r="F83" s="8"/>
      <c r="G83" s="8"/>
      <c r="H83" s="8"/>
      <c r="I83" s="8"/>
      <c r="J83" s="8"/>
      <c r="K83" s="8"/>
      <c r="L83" s="8"/>
      <c r="M83" s="9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14">
        <f>ROUND(AA35+AA82,5)</f>
        <v>94206</v>
      </c>
      <c r="AB83" s="8"/>
      <c r="AC83" s="14">
        <f>ROUND(AC35+AC82,5)</f>
        <v>246764.09</v>
      </c>
      <c r="AD83" s="8"/>
      <c r="AE83" s="14">
        <f>ROUND(AE35+AE82,5)</f>
        <v>152558.09</v>
      </c>
    </row>
    <row r="84" spans="1:31">
      <c r="A84" s="8"/>
      <c r="B84" s="8"/>
      <c r="C84" s="8" t="s">
        <v>127</v>
      </c>
      <c r="D84" s="8"/>
      <c r="E84" s="8"/>
      <c r="F84" s="8"/>
      <c r="G84" s="8"/>
      <c r="H84" s="8"/>
      <c r="I84" s="8"/>
      <c r="J84" s="8"/>
      <c r="K84" s="8"/>
      <c r="L84" s="8"/>
      <c r="M84" s="9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11">
        <f>AA83</f>
        <v>94206</v>
      </c>
      <c r="AB84" s="8"/>
      <c r="AC84" s="11">
        <f>AC83</f>
        <v>246764.09</v>
      </c>
      <c r="AD84" s="8"/>
      <c r="AE84" s="11">
        <f>AE83</f>
        <v>152558.09</v>
      </c>
    </row>
    <row r="85" spans="1:31">
      <c r="A85" s="5"/>
      <c r="B85" s="5"/>
      <c r="C85" s="5"/>
      <c r="D85" s="5" t="s">
        <v>128</v>
      </c>
      <c r="E85" s="5"/>
      <c r="F85" s="5"/>
      <c r="G85" s="5"/>
      <c r="H85" s="5"/>
      <c r="I85" s="5"/>
      <c r="J85" s="5"/>
      <c r="K85" s="5"/>
      <c r="L85" s="5"/>
      <c r="M85" s="6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7"/>
      <c r="AB85" s="5"/>
      <c r="AC85" s="7"/>
      <c r="AD85" s="5"/>
      <c r="AE85" s="7"/>
    </row>
    <row r="86" spans="1:31">
      <c r="A86" s="5"/>
      <c r="B86" s="5"/>
      <c r="C86" s="5"/>
      <c r="D86" s="5"/>
      <c r="E86" s="5" t="s">
        <v>129</v>
      </c>
      <c r="F86" s="5"/>
      <c r="G86" s="5"/>
      <c r="H86" s="5"/>
      <c r="I86" s="5"/>
      <c r="J86" s="5"/>
      <c r="K86" s="5"/>
      <c r="L86" s="5"/>
      <c r="M86" s="6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7"/>
      <c r="AB86" s="5"/>
      <c r="AC86" s="7"/>
      <c r="AD86" s="5"/>
      <c r="AE86" s="7"/>
    </row>
    <row r="87" spans="1:31">
      <c r="A87" s="5"/>
      <c r="B87" s="5"/>
      <c r="C87" s="5"/>
      <c r="D87" s="5"/>
      <c r="E87" s="5"/>
      <c r="F87" s="5" t="s">
        <v>130</v>
      </c>
      <c r="G87" s="5"/>
      <c r="H87" s="5"/>
      <c r="I87" s="5"/>
      <c r="J87" s="5"/>
      <c r="K87" s="5"/>
      <c r="L87" s="5"/>
      <c r="M87" s="6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7"/>
      <c r="AB87" s="5"/>
      <c r="AC87" s="7"/>
      <c r="AD87" s="5"/>
      <c r="AE87" s="7"/>
    </row>
    <row r="88" spans="1:31">
      <c r="A88" s="5"/>
      <c r="B88" s="5"/>
      <c r="C88" s="5"/>
      <c r="D88" s="5"/>
      <c r="E88" s="5"/>
      <c r="F88" s="5"/>
      <c r="G88" s="5" t="s">
        <v>131</v>
      </c>
      <c r="H88" s="5"/>
      <c r="I88" s="5"/>
      <c r="J88" s="5"/>
      <c r="K88" s="5"/>
      <c r="L88" s="5"/>
      <c r="M88" s="6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7"/>
      <c r="AB88" s="5"/>
      <c r="AC88" s="7"/>
      <c r="AD88" s="5"/>
      <c r="AE88" s="7"/>
    </row>
    <row r="89" spans="1:31">
      <c r="A89" s="8"/>
      <c r="B89" s="8"/>
      <c r="C89" s="8"/>
      <c r="D89" s="8"/>
      <c r="E89" s="8"/>
      <c r="F89" s="8"/>
      <c r="G89" s="8"/>
      <c r="H89" s="8"/>
      <c r="I89" s="8"/>
      <c r="J89" s="8"/>
      <c r="K89" s="8" t="s">
        <v>16</v>
      </c>
      <c r="L89" s="8"/>
      <c r="M89" s="9">
        <v>42400</v>
      </c>
      <c r="N89" s="8"/>
      <c r="O89" s="8" t="s">
        <v>132</v>
      </c>
      <c r="P89" s="8"/>
      <c r="Q89" s="8"/>
      <c r="R89" s="8"/>
      <c r="S89" s="8" t="s">
        <v>133</v>
      </c>
      <c r="T89" s="8"/>
      <c r="U89" s="8" t="s">
        <v>19</v>
      </c>
      <c r="V89" s="8"/>
      <c r="W89" s="10"/>
      <c r="X89" s="8"/>
      <c r="Y89" s="8" t="s">
        <v>134</v>
      </c>
      <c r="Z89" s="8"/>
      <c r="AA89" s="11">
        <v>7000</v>
      </c>
      <c r="AB89" s="8"/>
      <c r="AC89" s="11"/>
      <c r="AD89" s="8"/>
      <c r="AE89" s="11">
        <v>7000</v>
      </c>
    </row>
    <row r="90" spans="1:31">
      <c r="A90" s="8"/>
      <c r="B90" s="8"/>
      <c r="C90" s="8"/>
      <c r="D90" s="8"/>
      <c r="E90" s="8"/>
      <c r="F90" s="8"/>
      <c r="G90" s="8"/>
      <c r="H90" s="8"/>
      <c r="I90" s="8"/>
      <c r="J90" s="8"/>
      <c r="K90" s="8" t="s">
        <v>16</v>
      </c>
      <c r="L90" s="8"/>
      <c r="M90" s="9">
        <v>42490</v>
      </c>
      <c r="N90" s="8"/>
      <c r="O90" s="8" t="s">
        <v>135</v>
      </c>
      <c r="P90" s="8"/>
      <c r="Q90" s="8"/>
      <c r="R90" s="8"/>
      <c r="S90" s="8" t="s">
        <v>136</v>
      </c>
      <c r="T90" s="8"/>
      <c r="U90" s="8" t="s">
        <v>19</v>
      </c>
      <c r="V90" s="8"/>
      <c r="W90" s="10"/>
      <c r="X90" s="8"/>
      <c r="Y90" s="8" t="s">
        <v>134</v>
      </c>
      <c r="Z90" s="8"/>
      <c r="AA90" s="11">
        <v>602</v>
      </c>
      <c r="AB90" s="8"/>
      <c r="AC90" s="11"/>
      <c r="AD90" s="8"/>
      <c r="AE90" s="11">
        <v>7602</v>
      </c>
    </row>
    <row r="91" spans="1:31" ht="15" thickBot="1">
      <c r="A91" s="8"/>
      <c r="B91" s="8"/>
      <c r="C91" s="8"/>
      <c r="D91" s="8"/>
      <c r="E91" s="8"/>
      <c r="F91" s="8"/>
      <c r="G91" s="8"/>
      <c r="H91" s="8"/>
      <c r="I91" s="8"/>
      <c r="J91" s="8"/>
      <c r="K91" s="8" t="s">
        <v>16</v>
      </c>
      <c r="L91" s="8"/>
      <c r="M91" s="9">
        <v>42521</v>
      </c>
      <c r="N91" s="8"/>
      <c r="O91" s="8" t="s">
        <v>137</v>
      </c>
      <c r="P91" s="8"/>
      <c r="Q91" s="8"/>
      <c r="R91" s="8"/>
      <c r="S91" s="8" t="s">
        <v>32</v>
      </c>
      <c r="T91" s="8"/>
      <c r="U91" s="8" t="s">
        <v>19</v>
      </c>
      <c r="V91" s="8"/>
      <c r="W91" s="10"/>
      <c r="X91" s="8"/>
      <c r="Y91" s="8" t="s">
        <v>134</v>
      </c>
      <c r="Z91" s="8"/>
      <c r="AA91" s="12">
        <v>700</v>
      </c>
      <c r="AB91" s="8"/>
      <c r="AC91" s="12"/>
      <c r="AD91" s="8"/>
      <c r="AE91" s="12">
        <v>8302</v>
      </c>
    </row>
    <row r="92" spans="1:31">
      <c r="A92" s="8"/>
      <c r="B92" s="8"/>
      <c r="C92" s="8"/>
      <c r="D92" s="8"/>
      <c r="E92" s="8"/>
      <c r="F92" s="8"/>
      <c r="G92" s="8" t="s">
        <v>138</v>
      </c>
      <c r="H92" s="8"/>
      <c r="I92" s="8"/>
      <c r="J92" s="8"/>
      <c r="K92" s="8"/>
      <c r="L92" s="8"/>
      <c r="M92" s="9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11">
        <f>ROUND(SUM(AA88:AA91),5)</f>
        <v>8302</v>
      </c>
      <c r="AB92" s="8"/>
      <c r="AC92" s="11">
        <f>ROUND(SUM(AC88:AC91),5)</f>
        <v>0</v>
      </c>
      <c r="AD92" s="8"/>
      <c r="AE92" s="11">
        <f>AE91</f>
        <v>8302</v>
      </c>
    </row>
    <row r="93" spans="1:31">
      <c r="A93" s="5"/>
      <c r="B93" s="5"/>
      <c r="C93" s="5"/>
      <c r="D93" s="5"/>
      <c r="E93" s="5"/>
      <c r="F93" s="5"/>
      <c r="G93" s="5" t="s">
        <v>139</v>
      </c>
      <c r="H93" s="5"/>
      <c r="I93" s="5"/>
      <c r="J93" s="5"/>
      <c r="K93" s="5"/>
      <c r="L93" s="5"/>
      <c r="M93" s="6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7"/>
      <c r="AB93" s="5"/>
      <c r="AC93" s="7"/>
      <c r="AD93" s="5"/>
      <c r="AE93" s="7"/>
    </row>
    <row r="94" spans="1:31">
      <c r="A94" s="8"/>
      <c r="B94" s="8"/>
      <c r="C94" s="8"/>
      <c r="D94" s="8"/>
      <c r="E94" s="8"/>
      <c r="F94" s="8"/>
      <c r="G94" s="8"/>
      <c r="H94" s="8"/>
      <c r="I94" s="8"/>
      <c r="J94" s="8"/>
      <c r="K94" s="8" t="s">
        <v>16</v>
      </c>
      <c r="L94" s="8"/>
      <c r="M94" s="9">
        <v>42370</v>
      </c>
      <c r="N94" s="8"/>
      <c r="O94" s="8" t="s">
        <v>140</v>
      </c>
      <c r="P94" s="8"/>
      <c r="Q94" s="8"/>
      <c r="R94" s="8"/>
      <c r="S94" s="8" t="s">
        <v>141</v>
      </c>
      <c r="T94" s="8"/>
      <c r="U94" s="8" t="s">
        <v>19</v>
      </c>
      <c r="V94" s="8"/>
      <c r="W94" s="10"/>
      <c r="X94" s="8"/>
      <c r="Y94" s="8" t="s">
        <v>142</v>
      </c>
      <c r="Z94" s="8"/>
      <c r="AA94" s="11"/>
      <c r="AB94" s="8"/>
      <c r="AC94" s="11">
        <v>3397.45</v>
      </c>
      <c r="AD94" s="8"/>
      <c r="AE94" s="11">
        <v>-3397.45</v>
      </c>
    </row>
    <row r="95" spans="1:31">
      <c r="A95" s="8"/>
      <c r="B95" s="8"/>
      <c r="C95" s="8"/>
      <c r="D95" s="8"/>
      <c r="E95" s="8"/>
      <c r="F95" s="8"/>
      <c r="G95" s="8"/>
      <c r="H95" s="8"/>
      <c r="I95" s="8"/>
      <c r="J95" s="8"/>
      <c r="K95" s="8" t="s">
        <v>16</v>
      </c>
      <c r="L95" s="8"/>
      <c r="M95" s="9">
        <v>42370</v>
      </c>
      <c r="N95" s="8"/>
      <c r="O95" s="8" t="s">
        <v>140</v>
      </c>
      <c r="P95" s="8"/>
      <c r="Q95" s="8"/>
      <c r="R95" s="8"/>
      <c r="S95" s="8" t="s">
        <v>141</v>
      </c>
      <c r="T95" s="8"/>
      <c r="U95" s="8" t="s">
        <v>19</v>
      </c>
      <c r="V95" s="8"/>
      <c r="W95" s="10"/>
      <c r="X95" s="8"/>
      <c r="Y95" s="8" t="s">
        <v>142</v>
      </c>
      <c r="Z95" s="8"/>
      <c r="AA95" s="11"/>
      <c r="AB95" s="8"/>
      <c r="AC95" s="11">
        <v>259.89999999999998</v>
      </c>
      <c r="AD95" s="8"/>
      <c r="AE95" s="11">
        <v>-3657.35</v>
      </c>
    </row>
    <row r="96" spans="1:31">
      <c r="A96" s="8"/>
      <c r="B96" s="8"/>
      <c r="C96" s="8"/>
      <c r="D96" s="8"/>
      <c r="E96" s="8"/>
      <c r="F96" s="8"/>
      <c r="G96" s="8"/>
      <c r="H96" s="8"/>
      <c r="I96" s="8"/>
      <c r="J96" s="8"/>
      <c r="K96" s="8" t="s">
        <v>16</v>
      </c>
      <c r="L96" s="8"/>
      <c r="M96" s="9">
        <v>42384</v>
      </c>
      <c r="N96" s="8"/>
      <c r="O96" s="8" t="s">
        <v>143</v>
      </c>
      <c r="P96" s="8"/>
      <c r="Q96" s="8"/>
      <c r="R96" s="8"/>
      <c r="S96" s="8" t="s">
        <v>144</v>
      </c>
      <c r="T96" s="8"/>
      <c r="U96" s="8" t="s">
        <v>19</v>
      </c>
      <c r="V96" s="8"/>
      <c r="W96" s="10"/>
      <c r="X96" s="8"/>
      <c r="Y96" s="8" t="s">
        <v>145</v>
      </c>
      <c r="Z96" s="8"/>
      <c r="AA96" s="11">
        <v>288.54000000000002</v>
      </c>
      <c r="AB96" s="8"/>
      <c r="AC96" s="11"/>
      <c r="AD96" s="8"/>
      <c r="AE96" s="11">
        <v>-3368.81</v>
      </c>
    </row>
    <row r="97" spans="1:31">
      <c r="A97" s="8"/>
      <c r="B97" s="8"/>
      <c r="C97" s="8"/>
      <c r="D97" s="8"/>
      <c r="E97" s="8"/>
      <c r="F97" s="8"/>
      <c r="G97" s="8"/>
      <c r="H97" s="8"/>
      <c r="I97" s="8"/>
      <c r="J97" s="8"/>
      <c r="K97" s="8" t="s">
        <v>16</v>
      </c>
      <c r="L97" s="8"/>
      <c r="M97" s="9">
        <v>42384</v>
      </c>
      <c r="N97" s="8"/>
      <c r="O97" s="8" t="s">
        <v>143</v>
      </c>
      <c r="P97" s="8"/>
      <c r="Q97" s="8"/>
      <c r="R97" s="8"/>
      <c r="S97" s="8" t="s">
        <v>146</v>
      </c>
      <c r="T97" s="8"/>
      <c r="U97" s="8" t="s">
        <v>19</v>
      </c>
      <c r="V97" s="8"/>
      <c r="W97" s="10"/>
      <c r="X97" s="8"/>
      <c r="Y97" s="8" t="s">
        <v>145</v>
      </c>
      <c r="Z97" s="8"/>
      <c r="AA97" s="11">
        <v>384.62</v>
      </c>
      <c r="AB97" s="8"/>
      <c r="AC97" s="11"/>
      <c r="AD97" s="8"/>
      <c r="AE97" s="11">
        <v>-2984.19</v>
      </c>
    </row>
    <row r="98" spans="1:31">
      <c r="A98" s="8"/>
      <c r="B98" s="8"/>
      <c r="C98" s="8"/>
      <c r="D98" s="8"/>
      <c r="E98" s="8"/>
      <c r="F98" s="8"/>
      <c r="G98" s="8"/>
      <c r="H98" s="8"/>
      <c r="I98" s="8"/>
      <c r="J98" s="8"/>
      <c r="K98" s="8" t="s">
        <v>16</v>
      </c>
      <c r="L98" s="8"/>
      <c r="M98" s="9">
        <v>42384</v>
      </c>
      <c r="N98" s="8"/>
      <c r="O98" s="8" t="s">
        <v>143</v>
      </c>
      <c r="P98" s="8"/>
      <c r="Q98" s="8"/>
      <c r="R98" s="8"/>
      <c r="S98" s="8" t="s">
        <v>147</v>
      </c>
      <c r="T98" s="8"/>
      <c r="U98" s="8" t="s">
        <v>19</v>
      </c>
      <c r="V98" s="8"/>
      <c r="W98" s="10"/>
      <c r="X98" s="8"/>
      <c r="Y98" s="8" t="s">
        <v>145</v>
      </c>
      <c r="Z98" s="8"/>
      <c r="AA98" s="11">
        <v>1506.41</v>
      </c>
      <c r="AB98" s="8"/>
      <c r="AC98" s="11"/>
      <c r="AD98" s="8"/>
      <c r="AE98" s="11">
        <v>-1477.78</v>
      </c>
    </row>
    <row r="99" spans="1:31">
      <c r="A99" s="8"/>
      <c r="B99" s="8"/>
      <c r="C99" s="8"/>
      <c r="D99" s="8"/>
      <c r="E99" s="8"/>
      <c r="F99" s="8"/>
      <c r="G99" s="8"/>
      <c r="H99" s="8"/>
      <c r="I99" s="8"/>
      <c r="J99" s="8"/>
      <c r="K99" s="8" t="s">
        <v>16</v>
      </c>
      <c r="L99" s="8"/>
      <c r="M99" s="9">
        <v>42384</v>
      </c>
      <c r="N99" s="8"/>
      <c r="O99" s="8" t="s">
        <v>143</v>
      </c>
      <c r="P99" s="8"/>
      <c r="Q99" s="8"/>
      <c r="R99" s="8"/>
      <c r="S99" s="8" t="s">
        <v>148</v>
      </c>
      <c r="T99" s="8"/>
      <c r="U99" s="8" t="s">
        <v>19</v>
      </c>
      <c r="V99" s="8"/>
      <c r="W99" s="10"/>
      <c r="X99" s="8"/>
      <c r="Y99" s="8" t="s">
        <v>145</v>
      </c>
      <c r="Z99" s="8"/>
      <c r="AA99" s="11">
        <v>192.31</v>
      </c>
      <c r="AB99" s="8"/>
      <c r="AC99" s="11"/>
      <c r="AD99" s="8"/>
      <c r="AE99" s="11">
        <v>-1285.47</v>
      </c>
    </row>
    <row r="100" spans="1:3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 t="s">
        <v>16</v>
      </c>
      <c r="L100" s="8"/>
      <c r="M100" s="9">
        <v>42398</v>
      </c>
      <c r="N100" s="8"/>
      <c r="O100" s="8" t="s">
        <v>149</v>
      </c>
      <c r="P100" s="8"/>
      <c r="Q100" s="8"/>
      <c r="R100" s="8"/>
      <c r="S100" s="8" t="s">
        <v>144</v>
      </c>
      <c r="T100" s="8"/>
      <c r="U100" s="8" t="s">
        <v>19</v>
      </c>
      <c r="V100" s="8"/>
      <c r="W100" s="10"/>
      <c r="X100" s="8"/>
      <c r="Y100" s="8" t="s">
        <v>145</v>
      </c>
      <c r="Z100" s="8"/>
      <c r="AA100" s="11">
        <v>288.54000000000002</v>
      </c>
      <c r="AB100" s="8"/>
      <c r="AC100" s="11"/>
      <c r="AD100" s="8"/>
      <c r="AE100" s="11">
        <v>-996.93</v>
      </c>
    </row>
    <row r="101" spans="1:3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 t="s">
        <v>16</v>
      </c>
      <c r="L101" s="8"/>
      <c r="M101" s="9">
        <v>42398</v>
      </c>
      <c r="N101" s="8"/>
      <c r="O101" s="8" t="s">
        <v>149</v>
      </c>
      <c r="P101" s="8"/>
      <c r="Q101" s="8"/>
      <c r="R101" s="8"/>
      <c r="S101" s="8" t="s">
        <v>146</v>
      </c>
      <c r="T101" s="8"/>
      <c r="U101" s="8" t="s">
        <v>19</v>
      </c>
      <c r="V101" s="8"/>
      <c r="W101" s="10"/>
      <c r="X101" s="8"/>
      <c r="Y101" s="8" t="s">
        <v>145</v>
      </c>
      <c r="Z101" s="8"/>
      <c r="AA101" s="11">
        <v>192.31</v>
      </c>
      <c r="AB101" s="8"/>
      <c r="AC101" s="11"/>
      <c r="AD101" s="8"/>
      <c r="AE101" s="11">
        <v>-804.62</v>
      </c>
    </row>
    <row r="102" spans="1:3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 t="s">
        <v>16</v>
      </c>
      <c r="L102" s="8"/>
      <c r="M102" s="9">
        <v>42398</v>
      </c>
      <c r="N102" s="8"/>
      <c r="O102" s="8" t="s">
        <v>149</v>
      </c>
      <c r="P102" s="8"/>
      <c r="Q102" s="8"/>
      <c r="R102" s="8"/>
      <c r="S102" s="8" t="s">
        <v>147</v>
      </c>
      <c r="T102" s="8"/>
      <c r="U102" s="8" t="s">
        <v>19</v>
      </c>
      <c r="V102" s="8"/>
      <c r="W102" s="10"/>
      <c r="X102" s="8"/>
      <c r="Y102" s="8" t="s">
        <v>145</v>
      </c>
      <c r="Z102" s="8"/>
      <c r="AA102" s="11">
        <v>1891.03</v>
      </c>
      <c r="AB102" s="8"/>
      <c r="AC102" s="11"/>
      <c r="AD102" s="8"/>
      <c r="AE102" s="11">
        <v>1086.4100000000001</v>
      </c>
    </row>
    <row r="103" spans="1:3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 t="s">
        <v>16</v>
      </c>
      <c r="L103" s="8"/>
      <c r="M103" s="9">
        <v>42400</v>
      </c>
      <c r="N103" s="8"/>
      <c r="O103" s="8" t="s">
        <v>150</v>
      </c>
      <c r="P103" s="8"/>
      <c r="Q103" s="8"/>
      <c r="R103" s="8"/>
      <c r="S103" s="8" t="s">
        <v>151</v>
      </c>
      <c r="T103" s="8"/>
      <c r="U103" s="8" t="s">
        <v>19</v>
      </c>
      <c r="V103" s="8"/>
      <c r="W103" s="10"/>
      <c r="X103" s="8"/>
      <c r="Y103" s="8" t="s">
        <v>152</v>
      </c>
      <c r="Z103" s="8"/>
      <c r="AA103" s="11">
        <v>33.22</v>
      </c>
      <c r="AB103" s="8"/>
      <c r="AC103" s="11"/>
      <c r="AD103" s="8"/>
      <c r="AE103" s="11">
        <v>1119.6300000000001</v>
      </c>
    </row>
    <row r="104" spans="1:3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 t="s">
        <v>16</v>
      </c>
      <c r="L104" s="8"/>
      <c r="M104" s="9">
        <v>42400</v>
      </c>
      <c r="N104" s="8"/>
      <c r="O104" s="8" t="s">
        <v>153</v>
      </c>
      <c r="P104" s="8"/>
      <c r="Q104" s="8"/>
      <c r="R104" s="8"/>
      <c r="S104" s="8" t="s">
        <v>154</v>
      </c>
      <c r="T104" s="8"/>
      <c r="U104" s="8" t="s">
        <v>19</v>
      </c>
      <c r="V104" s="8"/>
      <c r="W104" s="10"/>
      <c r="X104" s="8"/>
      <c r="Y104" s="8" t="s">
        <v>142</v>
      </c>
      <c r="Z104" s="8"/>
      <c r="AA104" s="11">
        <v>3717.96</v>
      </c>
      <c r="AB104" s="8"/>
      <c r="AC104" s="11"/>
      <c r="AD104" s="8"/>
      <c r="AE104" s="11">
        <v>4837.59</v>
      </c>
    </row>
    <row r="105" spans="1:3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 t="s">
        <v>16</v>
      </c>
      <c r="L105" s="8"/>
      <c r="M105" s="9">
        <v>42400</v>
      </c>
      <c r="N105" s="8"/>
      <c r="O105" s="8" t="s">
        <v>153</v>
      </c>
      <c r="P105" s="8"/>
      <c r="Q105" s="8"/>
      <c r="R105" s="8"/>
      <c r="S105" s="8" t="s">
        <v>155</v>
      </c>
      <c r="T105" s="8"/>
      <c r="U105" s="8" t="s">
        <v>19</v>
      </c>
      <c r="V105" s="8"/>
      <c r="W105" s="10"/>
      <c r="X105" s="8"/>
      <c r="Y105" s="8" t="s">
        <v>142</v>
      </c>
      <c r="Z105" s="8"/>
      <c r="AA105" s="11">
        <v>284.42</v>
      </c>
      <c r="AB105" s="8"/>
      <c r="AC105" s="11"/>
      <c r="AD105" s="8"/>
      <c r="AE105" s="11">
        <v>5122.01</v>
      </c>
    </row>
    <row r="106" spans="1:3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 t="s">
        <v>16</v>
      </c>
      <c r="L106" s="8"/>
      <c r="M106" s="9">
        <v>42401</v>
      </c>
      <c r="N106" s="8"/>
      <c r="O106" s="8" t="s">
        <v>156</v>
      </c>
      <c r="P106" s="8"/>
      <c r="Q106" s="8"/>
      <c r="R106" s="8"/>
      <c r="S106" s="8" t="s">
        <v>154</v>
      </c>
      <c r="T106" s="8"/>
      <c r="U106" s="8" t="s">
        <v>19</v>
      </c>
      <c r="V106" s="8"/>
      <c r="W106" s="10"/>
      <c r="X106" s="8"/>
      <c r="Y106" s="8" t="s">
        <v>142</v>
      </c>
      <c r="Z106" s="8"/>
      <c r="AA106" s="11"/>
      <c r="AB106" s="8"/>
      <c r="AC106" s="11">
        <v>3717.96</v>
      </c>
      <c r="AD106" s="8"/>
      <c r="AE106" s="11">
        <v>1404.05</v>
      </c>
    </row>
    <row r="107" spans="1:3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 t="s">
        <v>16</v>
      </c>
      <c r="L107" s="8"/>
      <c r="M107" s="9">
        <v>42401</v>
      </c>
      <c r="N107" s="8"/>
      <c r="O107" s="8" t="s">
        <v>156</v>
      </c>
      <c r="P107" s="8"/>
      <c r="Q107" s="8"/>
      <c r="R107" s="8"/>
      <c r="S107" s="8" t="s">
        <v>155</v>
      </c>
      <c r="T107" s="8"/>
      <c r="U107" s="8" t="s">
        <v>19</v>
      </c>
      <c r="V107" s="8"/>
      <c r="W107" s="10"/>
      <c r="X107" s="8"/>
      <c r="Y107" s="8" t="s">
        <v>142</v>
      </c>
      <c r="Z107" s="8"/>
      <c r="AA107" s="11"/>
      <c r="AB107" s="8"/>
      <c r="AC107" s="11">
        <v>284.42</v>
      </c>
      <c r="AD107" s="8"/>
      <c r="AE107" s="11">
        <v>1119.6300000000001</v>
      </c>
    </row>
    <row r="108" spans="1:3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 t="s">
        <v>16</v>
      </c>
      <c r="L108" s="8"/>
      <c r="M108" s="9">
        <v>42412</v>
      </c>
      <c r="N108" s="8"/>
      <c r="O108" s="8" t="s">
        <v>157</v>
      </c>
      <c r="P108" s="8"/>
      <c r="Q108" s="8"/>
      <c r="R108" s="8"/>
      <c r="S108" s="8" t="s">
        <v>144</v>
      </c>
      <c r="T108" s="8"/>
      <c r="U108" s="8" t="s">
        <v>19</v>
      </c>
      <c r="V108" s="8"/>
      <c r="W108" s="10"/>
      <c r="X108" s="8"/>
      <c r="Y108" s="8" t="s">
        <v>145</v>
      </c>
      <c r="Z108" s="8"/>
      <c r="AA108" s="11">
        <v>288.54000000000002</v>
      </c>
      <c r="AB108" s="8"/>
      <c r="AC108" s="11"/>
      <c r="AD108" s="8"/>
      <c r="AE108" s="11">
        <v>1408.17</v>
      </c>
    </row>
    <row r="109" spans="1:3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 t="s">
        <v>16</v>
      </c>
      <c r="L109" s="8"/>
      <c r="M109" s="9">
        <v>42412</v>
      </c>
      <c r="N109" s="8"/>
      <c r="O109" s="8" t="s">
        <v>157</v>
      </c>
      <c r="P109" s="8"/>
      <c r="Q109" s="8"/>
      <c r="R109" s="8"/>
      <c r="S109" s="8" t="s">
        <v>147</v>
      </c>
      <c r="T109" s="8"/>
      <c r="U109" s="8" t="s">
        <v>19</v>
      </c>
      <c r="V109" s="8"/>
      <c r="W109" s="10"/>
      <c r="X109" s="8"/>
      <c r="Y109" s="8" t="s">
        <v>145</v>
      </c>
      <c r="Z109" s="8"/>
      <c r="AA109" s="11">
        <v>2083.34</v>
      </c>
      <c r="AB109" s="8"/>
      <c r="AC109" s="11"/>
      <c r="AD109" s="8"/>
      <c r="AE109" s="11">
        <v>3491.51</v>
      </c>
    </row>
    <row r="110" spans="1:3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 t="s">
        <v>16</v>
      </c>
      <c r="L110" s="8"/>
      <c r="M110" s="9">
        <v>42429</v>
      </c>
      <c r="N110" s="8"/>
      <c r="O110" s="8" t="s">
        <v>158</v>
      </c>
      <c r="P110" s="8"/>
      <c r="Q110" s="8"/>
      <c r="R110" s="8"/>
      <c r="S110" s="8" t="s">
        <v>144</v>
      </c>
      <c r="T110" s="8"/>
      <c r="U110" s="8" t="s">
        <v>19</v>
      </c>
      <c r="V110" s="8"/>
      <c r="W110" s="10"/>
      <c r="X110" s="8"/>
      <c r="Y110" s="8" t="s">
        <v>145</v>
      </c>
      <c r="Z110" s="8"/>
      <c r="AA110" s="11">
        <v>205.87</v>
      </c>
      <c r="AB110" s="8"/>
      <c r="AC110" s="11"/>
      <c r="AD110" s="8"/>
      <c r="AE110" s="11">
        <v>3697.38</v>
      </c>
    </row>
    <row r="111" spans="1:3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 t="s">
        <v>16</v>
      </c>
      <c r="L111" s="8"/>
      <c r="M111" s="9">
        <v>42429</v>
      </c>
      <c r="N111" s="8"/>
      <c r="O111" s="8" t="s">
        <v>158</v>
      </c>
      <c r="P111" s="8"/>
      <c r="Q111" s="8"/>
      <c r="R111" s="8"/>
      <c r="S111" s="8" t="s">
        <v>146</v>
      </c>
      <c r="T111" s="8"/>
      <c r="U111" s="8" t="s">
        <v>19</v>
      </c>
      <c r="V111" s="8"/>
      <c r="W111" s="10"/>
      <c r="X111" s="8"/>
      <c r="Y111" s="8" t="s">
        <v>145</v>
      </c>
      <c r="Z111" s="8"/>
      <c r="AA111" s="11">
        <v>192.31</v>
      </c>
      <c r="AB111" s="8"/>
      <c r="AC111" s="11"/>
      <c r="AD111" s="8"/>
      <c r="AE111" s="11">
        <v>3889.69</v>
      </c>
    </row>
    <row r="112" spans="1:3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 t="s">
        <v>16</v>
      </c>
      <c r="L112" s="8"/>
      <c r="M112" s="9">
        <v>42429</v>
      </c>
      <c r="N112" s="8"/>
      <c r="O112" s="8" t="s">
        <v>158</v>
      </c>
      <c r="P112" s="8"/>
      <c r="Q112" s="8"/>
      <c r="R112" s="8"/>
      <c r="S112" s="8" t="s">
        <v>147</v>
      </c>
      <c r="T112" s="8"/>
      <c r="U112" s="8" t="s">
        <v>19</v>
      </c>
      <c r="V112" s="8"/>
      <c r="W112" s="10"/>
      <c r="X112" s="8"/>
      <c r="Y112" s="8" t="s">
        <v>145</v>
      </c>
      <c r="Z112" s="8"/>
      <c r="AA112" s="11">
        <v>1891.03</v>
      </c>
      <c r="AB112" s="8"/>
      <c r="AC112" s="11"/>
      <c r="AD112" s="8"/>
      <c r="AE112" s="11">
        <v>5780.72</v>
      </c>
    </row>
    <row r="113" spans="1:3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 t="s">
        <v>16</v>
      </c>
      <c r="L113" s="8"/>
      <c r="M113" s="9">
        <v>42429</v>
      </c>
      <c r="N113" s="8"/>
      <c r="O113" s="8" t="s">
        <v>159</v>
      </c>
      <c r="P113" s="8"/>
      <c r="Q113" s="8"/>
      <c r="R113" s="8"/>
      <c r="S113" s="8"/>
      <c r="T113" s="8"/>
      <c r="U113" s="8" t="s">
        <v>19</v>
      </c>
      <c r="V113" s="8"/>
      <c r="W113" s="10"/>
      <c r="X113" s="8"/>
      <c r="Y113" s="8" t="s">
        <v>142</v>
      </c>
      <c r="Z113" s="8"/>
      <c r="AA113" s="11">
        <v>3846.17</v>
      </c>
      <c r="AB113" s="8"/>
      <c r="AC113" s="11"/>
      <c r="AD113" s="8"/>
      <c r="AE113" s="11">
        <v>9626.89</v>
      </c>
    </row>
    <row r="114" spans="1:3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 t="s">
        <v>16</v>
      </c>
      <c r="L114" s="8"/>
      <c r="M114" s="9">
        <v>42429</v>
      </c>
      <c r="N114" s="8"/>
      <c r="O114" s="8" t="s">
        <v>159</v>
      </c>
      <c r="P114" s="8"/>
      <c r="Q114" s="8"/>
      <c r="R114" s="8"/>
      <c r="S114" s="8"/>
      <c r="T114" s="8"/>
      <c r="U114" s="8" t="s">
        <v>19</v>
      </c>
      <c r="V114" s="8"/>
      <c r="W114" s="10"/>
      <c r="X114" s="8"/>
      <c r="Y114" s="8" t="s">
        <v>142</v>
      </c>
      <c r="Z114" s="8"/>
      <c r="AA114" s="11">
        <v>294.23</v>
      </c>
      <c r="AB114" s="8"/>
      <c r="AC114" s="11"/>
      <c r="AD114" s="8"/>
      <c r="AE114" s="11">
        <v>9921.1200000000008</v>
      </c>
    </row>
    <row r="115" spans="1:3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 t="s">
        <v>16</v>
      </c>
      <c r="L115" s="8"/>
      <c r="M115" s="9">
        <v>42429</v>
      </c>
      <c r="N115" s="8"/>
      <c r="O115" s="8" t="s">
        <v>160</v>
      </c>
      <c r="P115" s="8"/>
      <c r="Q115" s="8"/>
      <c r="R115" s="8"/>
      <c r="S115" s="8"/>
      <c r="T115" s="8"/>
      <c r="U115" s="8" t="s">
        <v>19</v>
      </c>
      <c r="V115" s="8"/>
      <c r="W115" s="10"/>
      <c r="X115" s="8"/>
      <c r="Y115" s="8" t="s">
        <v>152</v>
      </c>
      <c r="Z115" s="8"/>
      <c r="AA115" s="11">
        <v>29.82</v>
      </c>
      <c r="AB115" s="8"/>
      <c r="AC115" s="11"/>
      <c r="AD115" s="8"/>
      <c r="AE115" s="11">
        <v>9950.94</v>
      </c>
    </row>
    <row r="116" spans="1:3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 t="s">
        <v>16</v>
      </c>
      <c r="L116" s="8"/>
      <c r="M116" s="9">
        <v>42430</v>
      </c>
      <c r="N116" s="8"/>
      <c r="O116" s="8" t="s">
        <v>161</v>
      </c>
      <c r="P116" s="8"/>
      <c r="Q116" s="8"/>
      <c r="R116" s="8"/>
      <c r="S116" s="8" t="s">
        <v>162</v>
      </c>
      <c r="T116" s="8"/>
      <c r="U116" s="8" t="s">
        <v>19</v>
      </c>
      <c r="V116" s="8"/>
      <c r="W116" s="10"/>
      <c r="X116" s="8"/>
      <c r="Y116" s="8" t="s">
        <v>142</v>
      </c>
      <c r="Z116" s="8"/>
      <c r="AA116" s="11"/>
      <c r="AB116" s="8"/>
      <c r="AC116" s="11">
        <v>3846.17</v>
      </c>
      <c r="AD116" s="8"/>
      <c r="AE116" s="11">
        <v>6104.77</v>
      </c>
    </row>
    <row r="117" spans="1:3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 t="s">
        <v>16</v>
      </c>
      <c r="L117" s="8"/>
      <c r="M117" s="9">
        <v>42430</v>
      </c>
      <c r="N117" s="8"/>
      <c r="O117" s="8" t="s">
        <v>161</v>
      </c>
      <c r="P117" s="8"/>
      <c r="Q117" s="8"/>
      <c r="R117" s="8"/>
      <c r="S117" s="8" t="s">
        <v>162</v>
      </c>
      <c r="T117" s="8"/>
      <c r="U117" s="8" t="s">
        <v>19</v>
      </c>
      <c r="V117" s="8"/>
      <c r="W117" s="10"/>
      <c r="X117" s="8"/>
      <c r="Y117" s="8" t="s">
        <v>142</v>
      </c>
      <c r="Z117" s="8"/>
      <c r="AA117" s="11"/>
      <c r="AB117" s="8"/>
      <c r="AC117" s="11">
        <v>294.23</v>
      </c>
      <c r="AD117" s="8"/>
      <c r="AE117" s="11">
        <v>5810.54</v>
      </c>
    </row>
    <row r="118" spans="1:3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 t="s">
        <v>16</v>
      </c>
      <c r="L118" s="8"/>
      <c r="M118" s="9">
        <v>42444</v>
      </c>
      <c r="N118" s="8"/>
      <c r="O118" s="8" t="s">
        <v>163</v>
      </c>
      <c r="P118" s="8"/>
      <c r="Q118" s="8"/>
      <c r="R118" s="8"/>
      <c r="S118" s="8" t="s">
        <v>144</v>
      </c>
      <c r="T118" s="8"/>
      <c r="U118" s="8" t="s">
        <v>19</v>
      </c>
      <c r="V118" s="8"/>
      <c r="W118" s="10"/>
      <c r="X118" s="8"/>
      <c r="Y118" s="8" t="s">
        <v>145</v>
      </c>
      <c r="Z118" s="8"/>
      <c r="AA118" s="11">
        <v>159.38</v>
      </c>
      <c r="AB118" s="8"/>
      <c r="AC118" s="11"/>
      <c r="AD118" s="8"/>
      <c r="AE118" s="11">
        <v>5969.92</v>
      </c>
    </row>
    <row r="119" spans="1:3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 t="s">
        <v>16</v>
      </c>
      <c r="L119" s="8"/>
      <c r="M119" s="9">
        <v>42444</v>
      </c>
      <c r="N119" s="8"/>
      <c r="O119" s="8" t="s">
        <v>163</v>
      </c>
      <c r="P119" s="8"/>
      <c r="Q119" s="8"/>
      <c r="R119" s="8"/>
      <c r="S119" s="8" t="s">
        <v>147</v>
      </c>
      <c r="T119" s="8"/>
      <c r="U119" s="8" t="s">
        <v>19</v>
      </c>
      <c r="V119" s="8"/>
      <c r="W119" s="10"/>
      <c r="X119" s="8"/>
      <c r="Y119" s="8" t="s">
        <v>145</v>
      </c>
      <c r="Z119" s="8"/>
      <c r="AA119" s="11">
        <v>2083.34</v>
      </c>
      <c r="AB119" s="8"/>
      <c r="AC119" s="11"/>
      <c r="AD119" s="8"/>
      <c r="AE119" s="11">
        <v>8053.26</v>
      </c>
    </row>
    <row r="120" spans="1:3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 t="s">
        <v>16</v>
      </c>
      <c r="L120" s="8"/>
      <c r="M120" s="9">
        <v>42460</v>
      </c>
      <c r="N120" s="8"/>
      <c r="O120" s="8" t="s">
        <v>164</v>
      </c>
      <c r="P120" s="8"/>
      <c r="Q120" s="8"/>
      <c r="R120" s="8"/>
      <c r="S120" s="8"/>
      <c r="T120" s="8"/>
      <c r="U120" s="8" t="s">
        <v>19</v>
      </c>
      <c r="V120" s="8"/>
      <c r="W120" s="10"/>
      <c r="X120" s="8"/>
      <c r="Y120" s="8" t="s">
        <v>152</v>
      </c>
      <c r="Z120" s="8"/>
      <c r="AA120" s="11">
        <v>31.99</v>
      </c>
      <c r="AB120" s="8"/>
      <c r="AC120" s="11"/>
      <c r="AD120" s="8"/>
      <c r="AE120" s="11">
        <v>8085.25</v>
      </c>
    </row>
    <row r="121" spans="1:3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 t="s">
        <v>16</v>
      </c>
      <c r="L121" s="8"/>
      <c r="M121" s="9">
        <v>42460</v>
      </c>
      <c r="N121" s="8"/>
      <c r="O121" s="8" t="s">
        <v>165</v>
      </c>
      <c r="P121" s="8"/>
      <c r="Q121" s="8"/>
      <c r="R121" s="8"/>
      <c r="S121" s="8"/>
      <c r="T121" s="8"/>
      <c r="U121" s="8" t="s">
        <v>19</v>
      </c>
      <c r="V121" s="8"/>
      <c r="W121" s="10"/>
      <c r="X121" s="8"/>
      <c r="Y121" s="8" t="s">
        <v>142</v>
      </c>
      <c r="Z121" s="8"/>
      <c r="AA121" s="11">
        <v>3621.81</v>
      </c>
      <c r="AB121" s="8"/>
      <c r="AC121" s="11"/>
      <c r="AD121" s="8"/>
      <c r="AE121" s="11">
        <v>11707.06</v>
      </c>
    </row>
    <row r="122" spans="1:3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 t="s">
        <v>16</v>
      </c>
      <c r="L122" s="8"/>
      <c r="M122" s="9">
        <v>42460</v>
      </c>
      <c r="N122" s="8"/>
      <c r="O122" s="8" t="s">
        <v>165</v>
      </c>
      <c r="P122" s="8"/>
      <c r="Q122" s="8"/>
      <c r="R122" s="8"/>
      <c r="S122" s="8"/>
      <c r="T122" s="8"/>
      <c r="U122" s="8" t="s">
        <v>19</v>
      </c>
      <c r="V122" s="8"/>
      <c r="W122" s="10"/>
      <c r="X122" s="8"/>
      <c r="Y122" s="8" t="s">
        <v>142</v>
      </c>
      <c r="Z122" s="8"/>
      <c r="AA122" s="11">
        <v>277.07</v>
      </c>
      <c r="AB122" s="8"/>
      <c r="AC122" s="11"/>
      <c r="AD122" s="8"/>
      <c r="AE122" s="11">
        <v>11984.13</v>
      </c>
    </row>
    <row r="123" spans="1:3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 t="s">
        <v>16</v>
      </c>
      <c r="L123" s="8"/>
      <c r="M123" s="9">
        <v>42460</v>
      </c>
      <c r="N123" s="8"/>
      <c r="O123" s="8" t="s">
        <v>166</v>
      </c>
      <c r="P123" s="8"/>
      <c r="Q123" s="8"/>
      <c r="R123" s="8"/>
      <c r="S123" s="8" t="s">
        <v>144</v>
      </c>
      <c r="T123" s="8"/>
      <c r="U123" s="8" t="s">
        <v>19</v>
      </c>
      <c r="V123" s="8"/>
      <c r="W123" s="10"/>
      <c r="X123" s="8"/>
      <c r="Y123" s="8" t="s">
        <v>145</v>
      </c>
      <c r="Z123" s="8"/>
      <c r="AA123" s="11">
        <v>159.38</v>
      </c>
      <c r="AB123" s="8"/>
      <c r="AC123" s="11"/>
      <c r="AD123" s="8"/>
      <c r="AE123" s="11">
        <v>12143.51</v>
      </c>
    </row>
    <row r="124" spans="1:3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 t="s">
        <v>16</v>
      </c>
      <c r="L124" s="8"/>
      <c r="M124" s="9">
        <v>42460</v>
      </c>
      <c r="N124" s="8"/>
      <c r="O124" s="8" t="s">
        <v>166</v>
      </c>
      <c r="P124" s="8"/>
      <c r="Q124" s="8"/>
      <c r="R124" s="8"/>
      <c r="S124" s="8" t="s">
        <v>147</v>
      </c>
      <c r="T124" s="8"/>
      <c r="U124" s="8" t="s">
        <v>19</v>
      </c>
      <c r="V124" s="8"/>
      <c r="W124" s="10"/>
      <c r="X124" s="8"/>
      <c r="Y124" s="8" t="s">
        <v>145</v>
      </c>
      <c r="Z124" s="8"/>
      <c r="AA124" s="11">
        <v>1698.72</v>
      </c>
      <c r="AB124" s="8"/>
      <c r="AC124" s="11"/>
      <c r="AD124" s="8"/>
      <c r="AE124" s="11">
        <v>13842.23</v>
      </c>
    </row>
    <row r="125" spans="1:3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 t="s">
        <v>16</v>
      </c>
      <c r="L125" s="8"/>
      <c r="M125" s="9">
        <v>42460</v>
      </c>
      <c r="N125" s="8"/>
      <c r="O125" s="8" t="s">
        <v>166</v>
      </c>
      <c r="P125" s="8"/>
      <c r="Q125" s="8"/>
      <c r="R125" s="8"/>
      <c r="S125" s="8" t="s">
        <v>148</v>
      </c>
      <c r="T125" s="8"/>
      <c r="U125" s="8" t="s">
        <v>19</v>
      </c>
      <c r="V125" s="8"/>
      <c r="W125" s="10"/>
      <c r="X125" s="8"/>
      <c r="Y125" s="8" t="s">
        <v>145</v>
      </c>
      <c r="Z125" s="8"/>
      <c r="AA125" s="11">
        <v>384.62</v>
      </c>
      <c r="AB125" s="8"/>
      <c r="AC125" s="11"/>
      <c r="AD125" s="8"/>
      <c r="AE125" s="11">
        <v>14226.85</v>
      </c>
    </row>
    <row r="126" spans="1:3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 t="s">
        <v>16</v>
      </c>
      <c r="L126" s="8"/>
      <c r="M126" s="9">
        <v>42461</v>
      </c>
      <c r="N126" s="8"/>
      <c r="O126" s="8" t="s">
        <v>167</v>
      </c>
      <c r="P126" s="8"/>
      <c r="Q126" s="8"/>
      <c r="R126" s="8"/>
      <c r="S126" s="8" t="s">
        <v>168</v>
      </c>
      <c r="T126" s="8"/>
      <c r="U126" s="8" t="s">
        <v>19</v>
      </c>
      <c r="V126" s="8"/>
      <c r="W126" s="10"/>
      <c r="X126" s="8"/>
      <c r="Y126" s="8" t="s">
        <v>142</v>
      </c>
      <c r="Z126" s="8"/>
      <c r="AA126" s="11"/>
      <c r="AB126" s="8"/>
      <c r="AC126" s="11">
        <v>3621.81</v>
      </c>
      <c r="AD126" s="8"/>
      <c r="AE126" s="11">
        <v>10605.04</v>
      </c>
    </row>
    <row r="127" spans="1:3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 t="s">
        <v>16</v>
      </c>
      <c r="L127" s="8"/>
      <c r="M127" s="9">
        <v>42461</v>
      </c>
      <c r="N127" s="8"/>
      <c r="O127" s="8" t="s">
        <v>167</v>
      </c>
      <c r="P127" s="8"/>
      <c r="Q127" s="8"/>
      <c r="R127" s="8"/>
      <c r="S127" s="8" t="s">
        <v>168</v>
      </c>
      <c r="T127" s="8"/>
      <c r="U127" s="8" t="s">
        <v>19</v>
      </c>
      <c r="V127" s="8"/>
      <c r="W127" s="10"/>
      <c r="X127" s="8"/>
      <c r="Y127" s="8" t="s">
        <v>142</v>
      </c>
      <c r="Z127" s="8"/>
      <c r="AA127" s="11"/>
      <c r="AB127" s="8"/>
      <c r="AC127" s="11">
        <v>277.07</v>
      </c>
      <c r="AD127" s="8"/>
      <c r="AE127" s="11">
        <v>10327.969999999999</v>
      </c>
    </row>
    <row r="128" spans="1:3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 t="s">
        <v>16</v>
      </c>
      <c r="L128" s="8"/>
      <c r="M128" s="9">
        <v>42475</v>
      </c>
      <c r="N128" s="8"/>
      <c r="O128" s="8" t="s">
        <v>169</v>
      </c>
      <c r="P128" s="8"/>
      <c r="Q128" s="8"/>
      <c r="R128" s="8"/>
      <c r="S128" s="8" t="s">
        <v>144</v>
      </c>
      <c r="T128" s="8"/>
      <c r="U128" s="8" t="s">
        <v>19</v>
      </c>
      <c r="V128" s="8"/>
      <c r="W128" s="10"/>
      <c r="X128" s="8"/>
      <c r="Y128" s="8" t="s">
        <v>33</v>
      </c>
      <c r="Z128" s="8"/>
      <c r="AA128" s="11">
        <v>159.38</v>
      </c>
      <c r="AB128" s="8"/>
      <c r="AC128" s="11"/>
      <c r="AD128" s="8"/>
      <c r="AE128" s="11">
        <v>10487.35</v>
      </c>
    </row>
    <row r="129" spans="1:3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 t="s">
        <v>16</v>
      </c>
      <c r="L129" s="8"/>
      <c r="M129" s="9">
        <v>42475</v>
      </c>
      <c r="N129" s="8"/>
      <c r="O129" s="8" t="s">
        <v>169</v>
      </c>
      <c r="P129" s="8"/>
      <c r="Q129" s="8"/>
      <c r="R129" s="8"/>
      <c r="S129" s="8" t="s">
        <v>147</v>
      </c>
      <c r="T129" s="8"/>
      <c r="U129" s="8" t="s">
        <v>19</v>
      </c>
      <c r="V129" s="8"/>
      <c r="W129" s="10"/>
      <c r="X129" s="8"/>
      <c r="Y129" s="8" t="s">
        <v>33</v>
      </c>
      <c r="Z129" s="8"/>
      <c r="AA129" s="11">
        <v>1121.8</v>
      </c>
      <c r="AB129" s="8"/>
      <c r="AC129" s="11"/>
      <c r="AD129" s="8"/>
      <c r="AE129" s="11">
        <v>11609.15</v>
      </c>
    </row>
    <row r="130" spans="1:3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 t="s">
        <v>16</v>
      </c>
      <c r="L130" s="8"/>
      <c r="M130" s="9">
        <v>42475</v>
      </c>
      <c r="N130" s="8"/>
      <c r="O130" s="8" t="s">
        <v>169</v>
      </c>
      <c r="P130" s="8"/>
      <c r="Q130" s="8"/>
      <c r="R130" s="8"/>
      <c r="S130" s="8" t="s">
        <v>148</v>
      </c>
      <c r="T130" s="8"/>
      <c r="U130" s="8" t="s">
        <v>19</v>
      </c>
      <c r="V130" s="8"/>
      <c r="W130" s="10"/>
      <c r="X130" s="8"/>
      <c r="Y130" s="8" t="s">
        <v>33</v>
      </c>
      <c r="Z130" s="8"/>
      <c r="AA130" s="11">
        <v>961.54</v>
      </c>
      <c r="AB130" s="8"/>
      <c r="AC130" s="11"/>
      <c r="AD130" s="8"/>
      <c r="AE130" s="11">
        <v>12570.69</v>
      </c>
    </row>
    <row r="131" spans="1:3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 t="s">
        <v>16</v>
      </c>
      <c r="L131" s="8"/>
      <c r="M131" s="9">
        <v>42489</v>
      </c>
      <c r="N131" s="8"/>
      <c r="O131" s="8" t="s">
        <v>170</v>
      </c>
      <c r="P131" s="8"/>
      <c r="Q131" s="8"/>
      <c r="R131" s="8"/>
      <c r="S131" s="8" t="s">
        <v>144</v>
      </c>
      <c r="T131" s="8"/>
      <c r="U131" s="8" t="s">
        <v>19</v>
      </c>
      <c r="V131" s="8"/>
      <c r="W131" s="10"/>
      <c r="X131" s="8"/>
      <c r="Y131" s="8" t="s">
        <v>33</v>
      </c>
      <c r="Z131" s="8"/>
      <c r="AA131" s="11">
        <v>159.38</v>
      </c>
      <c r="AB131" s="8"/>
      <c r="AC131" s="11"/>
      <c r="AD131" s="8"/>
      <c r="AE131" s="11">
        <v>12730.07</v>
      </c>
    </row>
    <row r="132" spans="1:3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 t="s">
        <v>16</v>
      </c>
      <c r="L132" s="8"/>
      <c r="M132" s="9">
        <v>42489</v>
      </c>
      <c r="N132" s="8"/>
      <c r="O132" s="8" t="s">
        <v>170</v>
      </c>
      <c r="P132" s="8"/>
      <c r="Q132" s="8"/>
      <c r="R132" s="8"/>
      <c r="S132" s="8" t="s">
        <v>147</v>
      </c>
      <c r="T132" s="8"/>
      <c r="U132" s="8" t="s">
        <v>19</v>
      </c>
      <c r="V132" s="8"/>
      <c r="W132" s="10"/>
      <c r="X132" s="8"/>
      <c r="Y132" s="8" t="s">
        <v>33</v>
      </c>
      <c r="Z132" s="8"/>
      <c r="AA132" s="11">
        <v>1891.03</v>
      </c>
      <c r="AB132" s="8"/>
      <c r="AC132" s="11"/>
      <c r="AD132" s="8"/>
      <c r="AE132" s="11">
        <v>14621.1</v>
      </c>
    </row>
    <row r="133" spans="1:3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 t="s">
        <v>16</v>
      </c>
      <c r="L133" s="8"/>
      <c r="M133" s="9">
        <v>42489</v>
      </c>
      <c r="N133" s="8"/>
      <c r="O133" s="8" t="s">
        <v>170</v>
      </c>
      <c r="P133" s="8"/>
      <c r="Q133" s="8"/>
      <c r="R133" s="8"/>
      <c r="S133" s="8" t="s">
        <v>148</v>
      </c>
      <c r="T133" s="8"/>
      <c r="U133" s="8" t="s">
        <v>19</v>
      </c>
      <c r="V133" s="8"/>
      <c r="W133" s="10"/>
      <c r="X133" s="8"/>
      <c r="Y133" s="8" t="s">
        <v>33</v>
      </c>
      <c r="Z133" s="8"/>
      <c r="AA133" s="11">
        <v>192.31</v>
      </c>
      <c r="AB133" s="8"/>
      <c r="AC133" s="11"/>
      <c r="AD133" s="8"/>
      <c r="AE133" s="11">
        <v>14813.41</v>
      </c>
    </row>
    <row r="134" spans="1:3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 t="s">
        <v>16</v>
      </c>
      <c r="L134" s="8"/>
      <c r="M134" s="9">
        <v>42490</v>
      </c>
      <c r="N134" s="8"/>
      <c r="O134" s="8" t="s">
        <v>171</v>
      </c>
      <c r="P134" s="8"/>
      <c r="Q134" s="8"/>
      <c r="R134" s="8"/>
      <c r="S134" s="8"/>
      <c r="T134" s="8"/>
      <c r="U134" s="8" t="s">
        <v>19</v>
      </c>
      <c r="V134" s="8"/>
      <c r="W134" s="10"/>
      <c r="X134" s="8"/>
      <c r="Y134" s="8" t="s">
        <v>142</v>
      </c>
      <c r="Z134" s="8"/>
      <c r="AA134" s="11">
        <v>3621.81</v>
      </c>
      <c r="AB134" s="8"/>
      <c r="AC134" s="11"/>
      <c r="AD134" s="8"/>
      <c r="AE134" s="11">
        <v>18435.22</v>
      </c>
    </row>
    <row r="135" spans="1:3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 t="s">
        <v>16</v>
      </c>
      <c r="L135" s="8"/>
      <c r="M135" s="9">
        <v>42490</v>
      </c>
      <c r="N135" s="8"/>
      <c r="O135" s="8" t="s">
        <v>171</v>
      </c>
      <c r="P135" s="8"/>
      <c r="Q135" s="8"/>
      <c r="R135" s="8"/>
      <c r="S135" s="8"/>
      <c r="T135" s="8"/>
      <c r="U135" s="8" t="s">
        <v>19</v>
      </c>
      <c r="V135" s="8"/>
      <c r="W135" s="10"/>
      <c r="X135" s="8"/>
      <c r="Y135" s="8" t="s">
        <v>142</v>
      </c>
      <c r="Z135" s="8"/>
      <c r="AA135" s="11">
        <v>277.07</v>
      </c>
      <c r="AB135" s="8"/>
      <c r="AC135" s="11"/>
      <c r="AD135" s="8"/>
      <c r="AE135" s="11">
        <v>18712.29</v>
      </c>
    </row>
    <row r="136" spans="1:3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 t="s">
        <v>16</v>
      </c>
      <c r="L136" s="8"/>
      <c r="M136" s="9">
        <v>42490</v>
      </c>
      <c r="N136" s="8"/>
      <c r="O136" s="8" t="s">
        <v>172</v>
      </c>
      <c r="P136" s="8"/>
      <c r="Q136" s="8"/>
      <c r="R136" s="8"/>
      <c r="S136" s="8"/>
      <c r="T136" s="8"/>
      <c r="U136" s="8" t="s">
        <v>19</v>
      </c>
      <c r="V136" s="8"/>
      <c r="W136" s="10"/>
      <c r="X136" s="8"/>
      <c r="Y136" s="8" t="s">
        <v>152</v>
      </c>
      <c r="Z136" s="8"/>
      <c r="AA136" s="11">
        <v>32.82</v>
      </c>
      <c r="AB136" s="8"/>
      <c r="AC136" s="11"/>
      <c r="AD136" s="8"/>
      <c r="AE136" s="11">
        <v>18745.11</v>
      </c>
    </row>
    <row r="137" spans="1:3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 t="s">
        <v>16</v>
      </c>
      <c r="L137" s="8"/>
      <c r="M137" s="9">
        <v>42491</v>
      </c>
      <c r="N137" s="8"/>
      <c r="O137" s="8" t="s">
        <v>173</v>
      </c>
      <c r="P137" s="8"/>
      <c r="Q137" s="8"/>
      <c r="R137" s="8"/>
      <c r="S137" s="8" t="s">
        <v>174</v>
      </c>
      <c r="T137" s="8"/>
      <c r="U137" s="8" t="s">
        <v>19</v>
      </c>
      <c r="V137" s="8"/>
      <c r="W137" s="10"/>
      <c r="X137" s="8"/>
      <c r="Y137" s="8" t="s">
        <v>142</v>
      </c>
      <c r="Z137" s="8"/>
      <c r="AA137" s="11"/>
      <c r="AB137" s="8"/>
      <c r="AC137" s="11">
        <v>3621.81</v>
      </c>
      <c r="AD137" s="8"/>
      <c r="AE137" s="11">
        <v>15123.3</v>
      </c>
    </row>
    <row r="138" spans="1:3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 t="s">
        <v>16</v>
      </c>
      <c r="L138" s="8"/>
      <c r="M138" s="9">
        <v>42491</v>
      </c>
      <c r="N138" s="8"/>
      <c r="O138" s="8" t="s">
        <v>173</v>
      </c>
      <c r="P138" s="8"/>
      <c r="Q138" s="8"/>
      <c r="R138" s="8"/>
      <c r="S138" s="8" t="s">
        <v>174</v>
      </c>
      <c r="T138" s="8"/>
      <c r="U138" s="8" t="s">
        <v>19</v>
      </c>
      <c r="V138" s="8"/>
      <c r="W138" s="10"/>
      <c r="X138" s="8"/>
      <c r="Y138" s="8" t="s">
        <v>142</v>
      </c>
      <c r="Z138" s="8"/>
      <c r="AA138" s="11"/>
      <c r="AB138" s="8"/>
      <c r="AC138" s="11">
        <v>277.07</v>
      </c>
      <c r="AD138" s="8"/>
      <c r="AE138" s="11">
        <v>14846.23</v>
      </c>
    </row>
    <row r="139" spans="1:3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 t="s">
        <v>16</v>
      </c>
      <c r="L139" s="8"/>
      <c r="M139" s="9">
        <v>42503</v>
      </c>
      <c r="N139" s="8"/>
      <c r="O139" s="8" t="s">
        <v>175</v>
      </c>
      <c r="P139" s="8"/>
      <c r="Q139" s="8"/>
      <c r="R139" s="8"/>
      <c r="S139" s="8" t="s">
        <v>144</v>
      </c>
      <c r="T139" s="8"/>
      <c r="U139" s="8" t="s">
        <v>19</v>
      </c>
      <c r="V139" s="8"/>
      <c r="W139" s="10"/>
      <c r="X139" s="8"/>
      <c r="Y139" s="8" t="s">
        <v>33</v>
      </c>
      <c r="Z139" s="8"/>
      <c r="AA139" s="11">
        <v>159.38</v>
      </c>
      <c r="AB139" s="8"/>
      <c r="AC139" s="11"/>
      <c r="AD139" s="8"/>
      <c r="AE139" s="11">
        <v>15005.61</v>
      </c>
    </row>
    <row r="140" spans="1:3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 t="s">
        <v>16</v>
      </c>
      <c r="L140" s="8"/>
      <c r="M140" s="9">
        <v>42503</v>
      </c>
      <c r="N140" s="8"/>
      <c r="O140" s="8" t="s">
        <v>175</v>
      </c>
      <c r="P140" s="8"/>
      <c r="Q140" s="8"/>
      <c r="R140" s="8"/>
      <c r="S140" s="8" t="s">
        <v>147</v>
      </c>
      <c r="T140" s="8"/>
      <c r="U140" s="8" t="s">
        <v>19</v>
      </c>
      <c r="V140" s="8"/>
      <c r="W140" s="10"/>
      <c r="X140" s="8"/>
      <c r="Y140" s="8" t="s">
        <v>33</v>
      </c>
      <c r="Z140" s="8"/>
      <c r="AA140" s="11">
        <v>2083.34</v>
      </c>
      <c r="AB140" s="8"/>
      <c r="AC140" s="11"/>
      <c r="AD140" s="8"/>
      <c r="AE140" s="11">
        <v>17088.95</v>
      </c>
    </row>
    <row r="141" spans="1:3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 t="s">
        <v>16</v>
      </c>
      <c r="L141" s="8"/>
      <c r="M141" s="9">
        <v>42521</v>
      </c>
      <c r="N141" s="8"/>
      <c r="O141" s="8" t="s">
        <v>176</v>
      </c>
      <c r="P141" s="8"/>
      <c r="Q141" s="8"/>
      <c r="R141" s="8"/>
      <c r="S141" s="8" t="s">
        <v>144</v>
      </c>
      <c r="T141" s="8"/>
      <c r="U141" s="8" t="s">
        <v>19</v>
      </c>
      <c r="V141" s="8"/>
      <c r="W141" s="10"/>
      <c r="X141" s="8"/>
      <c r="Y141" s="8" t="s">
        <v>33</v>
      </c>
      <c r="Z141" s="8"/>
      <c r="AA141" s="11">
        <v>159.38</v>
      </c>
      <c r="AB141" s="8"/>
      <c r="AC141" s="11"/>
      <c r="AD141" s="8"/>
      <c r="AE141" s="11">
        <v>17248.330000000002</v>
      </c>
    </row>
    <row r="142" spans="1:3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 t="s">
        <v>16</v>
      </c>
      <c r="L142" s="8"/>
      <c r="M142" s="9">
        <v>42521</v>
      </c>
      <c r="N142" s="8"/>
      <c r="O142" s="8" t="s">
        <v>176</v>
      </c>
      <c r="P142" s="8"/>
      <c r="Q142" s="8"/>
      <c r="R142" s="8"/>
      <c r="S142" s="8" t="s">
        <v>147</v>
      </c>
      <c r="T142" s="8"/>
      <c r="U142" s="8" t="s">
        <v>19</v>
      </c>
      <c r="V142" s="8"/>
      <c r="W142" s="10"/>
      <c r="X142" s="8"/>
      <c r="Y142" s="8" t="s">
        <v>33</v>
      </c>
      <c r="Z142" s="8"/>
      <c r="AA142" s="11">
        <v>2083.34</v>
      </c>
      <c r="AB142" s="8"/>
      <c r="AC142" s="11"/>
      <c r="AD142" s="8"/>
      <c r="AE142" s="11">
        <v>19331.669999999998</v>
      </c>
    </row>
    <row r="143" spans="1:3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 t="s">
        <v>16</v>
      </c>
      <c r="L143" s="8"/>
      <c r="M143" s="9">
        <v>42521</v>
      </c>
      <c r="N143" s="8"/>
      <c r="O143" s="8" t="s">
        <v>177</v>
      </c>
      <c r="P143" s="8"/>
      <c r="Q143" s="8"/>
      <c r="R143" s="8"/>
      <c r="S143" s="8"/>
      <c r="T143" s="8"/>
      <c r="U143" s="8" t="s">
        <v>19</v>
      </c>
      <c r="V143" s="8"/>
      <c r="W143" s="10"/>
      <c r="X143" s="8"/>
      <c r="Y143" s="8" t="s">
        <v>142</v>
      </c>
      <c r="Z143" s="8"/>
      <c r="AA143" s="11">
        <v>3148.98</v>
      </c>
      <c r="AB143" s="8"/>
      <c r="AC143" s="11"/>
      <c r="AD143" s="8"/>
      <c r="AE143" s="11">
        <v>22480.65</v>
      </c>
    </row>
    <row r="144" spans="1:3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 t="s">
        <v>16</v>
      </c>
      <c r="L144" s="8"/>
      <c r="M144" s="9">
        <v>42521</v>
      </c>
      <c r="N144" s="8"/>
      <c r="O144" s="8" t="s">
        <v>177</v>
      </c>
      <c r="P144" s="8"/>
      <c r="Q144" s="8"/>
      <c r="R144" s="8"/>
      <c r="S144" s="8"/>
      <c r="T144" s="8"/>
      <c r="U144" s="8" t="s">
        <v>19</v>
      </c>
      <c r="V144" s="8"/>
      <c r="W144" s="10"/>
      <c r="X144" s="8"/>
      <c r="Y144" s="8" t="s">
        <v>142</v>
      </c>
      <c r="Z144" s="8"/>
      <c r="AA144" s="11">
        <v>240.9</v>
      </c>
      <c r="AB144" s="8"/>
      <c r="AC144" s="11"/>
      <c r="AD144" s="8"/>
      <c r="AE144" s="11">
        <v>22721.55</v>
      </c>
    </row>
    <row r="145" spans="1:3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 t="s">
        <v>16</v>
      </c>
      <c r="L145" s="8"/>
      <c r="M145" s="9">
        <v>42521</v>
      </c>
      <c r="N145" s="8"/>
      <c r="O145" s="8" t="s">
        <v>178</v>
      </c>
      <c r="P145" s="8"/>
      <c r="Q145" s="8"/>
      <c r="R145" s="8"/>
      <c r="S145" s="8"/>
      <c r="T145" s="8"/>
      <c r="U145" s="8" t="s">
        <v>19</v>
      </c>
      <c r="V145" s="8"/>
      <c r="W145" s="10"/>
      <c r="X145" s="8"/>
      <c r="Y145" s="8" t="s">
        <v>152</v>
      </c>
      <c r="Z145" s="8"/>
      <c r="AA145" s="11">
        <v>31.71</v>
      </c>
      <c r="AB145" s="8"/>
      <c r="AC145" s="11"/>
      <c r="AD145" s="8"/>
      <c r="AE145" s="11">
        <v>22753.26</v>
      </c>
    </row>
    <row r="146" spans="1:3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 t="s">
        <v>16</v>
      </c>
      <c r="L146" s="8"/>
      <c r="M146" s="9">
        <v>42522</v>
      </c>
      <c r="N146" s="8"/>
      <c r="O146" s="8" t="s">
        <v>179</v>
      </c>
      <c r="P146" s="8"/>
      <c r="Q146" s="8"/>
      <c r="R146" s="8"/>
      <c r="S146" s="8" t="s">
        <v>180</v>
      </c>
      <c r="T146" s="8"/>
      <c r="U146" s="8" t="s">
        <v>19</v>
      </c>
      <c r="V146" s="8"/>
      <c r="W146" s="10"/>
      <c r="X146" s="8"/>
      <c r="Y146" s="8" t="s">
        <v>142</v>
      </c>
      <c r="Z146" s="8"/>
      <c r="AA146" s="11"/>
      <c r="AB146" s="8"/>
      <c r="AC146" s="11">
        <v>3148.98</v>
      </c>
      <c r="AD146" s="8"/>
      <c r="AE146" s="11">
        <v>19604.28</v>
      </c>
    </row>
    <row r="147" spans="1:3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 t="s">
        <v>16</v>
      </c>
      <c r="L147" s="8"/>
      <c r="M147" s="9">
        <v>42522</v>
      </c>
      <c r="N147" s="8"/>
      <c r="O147" s="8" t="s">
        <v>179</v>
      </c>
      <c r="P147" s="8"/>
      <c r="Q147" s="8"/>
      <c r="R147" s="8"/>
      <c r="S147" s="8" t="s">
        <v>180</v>
      </c>
      <c r="T147" s="8"/>
      <c r="U147" s="8" t="s">
        <v>19</v>
      </c>
      <c r="V147" s="8"/>
      <c r="W147" s="10"/>
      <c r="X147" s="8"/>
      <c r="Y147" s="8" t="s">
        <v>142</v>
      </c>
      <c r="Z147" s="8"/>
      <c r="AA147" s="11"/>
      <c r="AB147" s="8"/>
      <c r="AC147" s="11">
        <v>240.9</v>
      </c>
      <c r="AD147" s="8"/>
      <c r="AE147" s="11">
        <v>19363.38</v>
      </c>
    </row>
    <row r="148" spans="1:3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 t="s">
        <v>16</v>
      </c>
      <c r="L148" s="8"/>
      <c r="M148" s="9">
        <v>42536</v>
      </c>
      <c r="N148" s="8"/>
      <c r="O148" s="8" t="s">
        <v>181</v>
      </c>
      <c r="P148" s="8"/>
      <c r="Q148" s="8"/>
      <c r="R148" s="8"/>
      <c r="S148" s="8" t="s">
        <v>144</v>
      </c>
      <c r="T148" s="8"/>
      <c r="U148" s="8" t="s">
        <v>19</v>
      </c>
      <c r="V148" s="8"/>
      <c r="W148" s="10"/>
      <c r="X148" s="8"/>
      <c r="Y148" s="8" t="s">
        <v>33</v>
      </c>
      <c r="Z148" s="8"/>
      <c r="AA148" s="11">
        <v>159.38</v>
      </c>
      <c r="AB148" s="8"/>
      <c r="AC148" s="11"/>
      <c r="AD148" s="8"/>
      <c r="AE148" s="11">
        <v>19522.759999999998</v>
      </c>
    </row>
    <row r="149" spans="1:3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 t="s">
        <v>16</v>
      </c>
      <c r="L149" s="8"/>
      <c r="M149" s="9">
        <v>42536</v>
      </c>
      <c r="N149" s="8"/>
      <c r="O149" s="8" t="s">
        <v>181</v>
      </c>
      <c r="P149" s="8"/>
      <c r="Q149" s="8"/>
      <c r="R149" s="8"/>
      <c r="S149" s="8" t="s">
        <v>146</v>
      </c>
      <c r="T149" s="8"/>
      <c r="U149" s="8" t="s">
        <v>19</v>
      </c>
      <c r="V149" s="8"/>
      <c r="W149" s="10"/>
      <c r="X149" s="8"/>
      <c r="Y149" s="8" t="s">
        <v>33</v>
      </c>
      <c r="Z149" s="8"/>
      <c r="AA149" s="11">
        <v>192.31</v>
      </c>
      <c r="AB149" s="8"/>
      <c r="AC149" s="11"/>
      <c r="AD149" s="8"/>
      <c r="AE149" s="11">
        <v>19715.07</v>
      </c>
    </row>
    <row r="150" spans="1:3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 t="s">
        <v>16</v>
      </c>
      <c r="L150" s="8"/>
      <c r="M150" s="9">
        <v>42536</v>
      </c>
      <c r="N150" s="8"/>
      <c r="O150" s="8" t="s">
        <v>181</v>
      </c>
      <c r="P150" s="8"/>
      <c r="Q150" s="8"/>
      <c r="R150" s="8"/>
      <c r="S150" s="8" t="s">
        <v>147</v>
      </c>
      <c r="T150" s="8"/>
      <c r="U150" s="8" t="s">
        <v>19</v>
      </c>
      <c r="V150" s="8"/>
      <c r="W150" s="10"/>
      <c r="X150" s="8"/>
      <c r="Y150" s="8" t="s">
        <v>33</v>
      </c>
      <c r="Z150" s="8"/>
      <c r="AA150" s="11">
        <v>1891.03</v>
      </c>
      <c r="AB150" s="8"/>
      <c r="AC150" s="11"/>
      <c r="AD150" s="8"/>
      <c r="AE150" s="11">
        <v>21606.1</v>
      </c>
    </row>
    <row r="151" spans="1:3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 t="s">
        <v>16</v>
      </c>
      <c r="L151" s="8"/>
      <c r="M151" s="9">
        <v>42551</v>
      </c>
      <c r="N151" s="8"/>
      <c r="O151" s="8" t="s">
        <v>182</v>
      </c>
      <c r="P151" s="8"/>
      <c r="Q151" s="8"/>
      <c r="R151" s="8"/>
      <c r="S151" s="8"/>
      <c r="T151" s="8"/>
      <c r="U151" s="8" t="s">
        <v>19</v>
      </c>
      <c r="V151" s="8"/>
      <c r="W151" s="10"/>
      <c r="X151" s="8"/>
      <c r="Y151" s="8" t="s">
        <v>152</v>
      </c>
      <c r="Z151" s="8"/>
      <c r="AA151" s="11">
        <v>28.37</v>
      </c>
      <c r="AB151" s="8"/>
      <c r="AC151" s="11"/>
      <c r="AD151" s="8"/>
      <c r="AE151" s="11">
        <v>21634.47</v>
      </c>
    </row>
    <row r="152" spans="1:3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 t="s">
        <v>16</v>
      </c>
      <c r="L152" s="8"/>
      <c r="M152" s="9">
        <v>42551</v>
      </c>
      <c r="N152" s="8"/>
      <c r="O152" s="8" t="s">
        <v>183</v>
      </c>
      <c r="P152" s="8"/>
      <c r="Q152" s="8"/>
      <c r="R152" s="8"/>
      <c r="S152" s="8"/>
      <c r="T152" s="8"/>
      <c r="U152" s="8" t="s">
        <v>19</v>
      </c>
      <c r="V152" s="8"/>
      <c r="W152" s="10"/>
      <c r="X152" s="8"/>
      <c r="Y152" s="8" t="s">
        <v>142</v>
      </c>
      <c r="Z152" s="8"/>
      <c r="AA152" s="11">
        <v>3549.48</v>
      </c>
      <c r="AB152" s="8"/>
      <c r="AC152" s="11"/>
      <c r="AD152" s="8"/>
      <c r="AE152" s="11">
        <v>25183.95</v>
      </c>
    </row>
    <row r="153" spans="1:3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 t="s">
        <v>16</v>
      </c>
      <c r="L153" s="8"/>
      <c r="M153" s="9">
        <v>42551</v>
      </c>
      <c r="N153" s="8"/>
      <c r="O153" s="8" t="s">
        <v>183</v>
      </c>
      <c r="P153" s="8"/>
      <c r="Q153" s="8"/>
      <c r="R153" s="8"/>
      <c r="S153" s="8"/>
      <c r="T153" s="8"/>
      <c r="U153" s="8" t="s">
        <v>19</v>
      </c>
      <c r="V153" s="8"/>
      <c r="W153" s="10"/>
      <c r="X153" s="8"/>
      <c r="Y153" s="8" t="s">
        <v>142</v>
      </c>
      <c r="Z153" s="8"/>
      <c r="AA153" s="11">
        <v>271.54000000000002</v>
      </c>
      <c r="AB153" s="8"/>
      <c r="AC153" s="11"/>
      <c r="AD153" s="8"/>
      <c r="AE153" s="11">
        <v>25455.49</v>
      </c>
    </row>
    <row r="154" spans="1:3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 t="s">
        <v>16</v>
      </c>
      <c r="L154" s="8"/>
      <c r="M154" s="9">
        <v>42551</v>
      </c>
      <c r="N154" s="8"/>
      <c r="O154" s="8" t="s">
        <v>184</v>
      </c>
      <c r="P154" s="8"/>
      <c r="Q154" s="8"/>
      <c r="R154" s="8"/>
      <c r="S154" s="8" t="s">
        <v>144</v>
      </c>
      <c r="T154" s="8"/>
      <c r="U154" s="8" t="s">
        <v>19</v>
      </c>
      <c r="V154" s="8"/>
      <c r="W154" s="10"/>
      <c r="X154" s="8"/>
      <c r="Y154" s="8" t="s">
        <v>33</v>
      </c>
      <c r="Z154" s="8"/>
      <c r="AA154" s="11">
        <v>159.38</v>
      </c>
      <c r="AB154" s="8"/>
      <c r="AC154" s="11"/>
      <c r="AD154" s="8"/>
      <c r="AE154" s="11">
        <v>25614.87</v>
      </c>
    </row>
    <row r="155" spans="1:3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 t="s">
        <v>16</v>
      </c>
      <c r="L155" s="8"/>
      <c r="M155" s="9">
        <v>42551</v>
      </c>
      <c r="N155" s="8"/>
      <c r="O155" s="8" t="s">
        <v>184</v>
      </c>
      <c r="P155" s="8"/>
      <c r="Q155" s="8"/>
      <c r="R155" s="8"/>
      <c r="S155" s="8" t="s">
        <v>147</v>
      </c>
      <c r="T155" s="8"/>
      <c r="U155" s="8" t="s">
        <v>19</v>
      </c>
      <c r="V155" s="8"/>
      <c r="W155" s="10"/>
      <c r="X155" s="8"/>
      <c r="Y155" s="8" t="s">
        <v>33</v>
      </c>
      <c r="Z155" s="8"/>
      <c r="AA155" s="11">
        <v>2083.34</v>
      </c>
      <c r="AB155" s="8"/>
      <c r="AC155" s="11"/>
      <c r="AD155" s="8"/>
      <c r="AE155" s="11">
        <v>27698.21</v>
      </c>
    </row>
    <row r="156" spans="1:3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 t="s">
        <v>16</v>
      </c>
      <c r="L156" s="8"/>
      <c r="M156" s="9">
        <v>42552</v>
      </c>
      <c r="N156" s="8"/>
      <c r="O156" s="8" t="s">
        <v>185</v>
      </c>
      <c r="P156" s="8"/>
      <c r="Q156" s="8"/>
      <c r="R156" s="8"/>
      <c r="S156" s="8" t="s">
        <v>186</v>
      </c>
      <c r="T156" s="8"/>
      <c r="U156" s="8" t="s">
        <v>19</v>
      </c>
      <c r="V156" s="8"/>
      <c r="W156" s="10"/>
      <c r="X156" s="8"/>
      <c r="Y156" s="8" t="s">
        <v>142</v>
      </c>
      <c r="Z156" s="8"/>
      <c r="AA156" s="11"/>
      <c r="AB156" s="8"/>
      <c r="AC156" s="11">
        <v>3549.48</v>
      </c>
      <c r="AD156" s="8"/>
      <c r="AE156" s="11">
        <v>24148.73</v>
      </c>
    </row>
    <row r="157" spans="1:3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 t="s">
        <v>16</v>
      </c>
      <c r="L157" s="8"/>
      <c r="M157" s="9">
        <v>42552</v>
      </c>
      <c r="N157" s="8"/>
      <c r="O157" s="8" t="s">
        <v>185</v>
      </c>
      <c r="P157" s="8"/>
      <c r="Q157" s="8"/>
      <c r="R157" s="8"/>
      <c r="S157" s="8" t="s">
        <v>186</v>
      </c>
      <c r="T157" s="8"/>
      <c r="U157" s="8" t="s">
        <v>19</v>
      </c>
      <c r="V157" s="8"/>
      <c r="W157" s="10"/>
      <c r="X157" s="8"/>
      <c r="Y157" s="8" t="s">
        <v>142</v>
      </c>
      <c r="Z157" s="8"/>
      <c r="AA157" s="11"/>
      <c r="AB157" s="8"/>
      <c r="AC157" s="11">
        <v>271.54000000000002</v>
      </c>
      <c r="AD157" s="8"/>
      <c r="AE157" s="11">
        <v>23877.19</v>
      </c>
    </row>
    <row r="158" spans="1:3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 t="s">
        <v>16</v>
      </c>
      <c r="L158" s="8"/>
      <c r="M158" s="9">
        <v>42566</v>
      </c>
      <c r="N158" s="8"/>
      <c r="O158" s="8" t="s">
        <v>187</v>
      </c>
      <c r="P158" s="8"/>
      <c r="Q158" s="8"/>
      <c r="R158" s="8"/>
      <c r="S158" s="8" t="s">
        <v>144</v>
      </c>
      <c r="T158" s="8"/>
      <c r="U158" s="8" t="s">
        <v>19</v>
      </c>
      <c r="V158" s="8"/>
      <c r="W158" s="10"/>
      <c r="X158" s="8"/>
      <c r="Y158" s="8" t="s">
        <v>33</v>
      </c>
      <c r="Z158" s="8"/>
      <c r="AA158" s="11">
        <v>415.31</v>
      </c>
      <c r="AB158" s="8"/>
      <c r="AC158" s="11"/>
      <c r="AD158" s="8"/>
      <c r="AE158" s="11">
        <v>24292.5</v>
      </c>
    </row>
    <row r="159" spans="1:3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 t="s">
        <v>16</v>
      </c>
      <c r="L159" s="8"/>
      <c r="M159" s="9">
        <v>42566</v>
      </c>
      <c r="N159" s="8"/>
      <c r="O159" s="8" t="s">
        <v>187</v>
      </c>
      <c r="P159" s="8"/>
      <c r="Q159" s="8"/>
      <c r="R159" s="8"/>
      <c r="S159" s="8" t="s">
        <v>146</v>
      </c>
      <c r="T159" s="8"/>
      <c r="U159" s="8" t="s">
        <v>19</v>
      </c>
      <c r="V159" s="8"/>
      <c r="W159" s="10"/>
      <c r="X159" s="8"/>
      <c r="Y159" s="8" t="s">
        <v>33</v>
      </c>
      <c r="Z159" s="8"/>
      <c r="AA159" s="11">
        <v>365.39</v>
      </c>
      <c r="AB159" s="8"/>
      <c r="AC159" s="11"/>
      <c r="AD159" s="8"/>
      <c r="AE159" s="11">
        <v>24657.89</v>
      </c>
    </row>
    <row r="160" spans="1:3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 t="s">
        <v>16</v>
      </c>
      <c r="L160" s="8"/>
      <c r="M160" s="9">
        <v>42566</v>
      </c>
      <c r="N160" s="8"/>
      <c r="O160" s="8" t="s">
        <v>187</v>
      </c>
      <c r="P160" s="8"/>
      <c r="Q160" s="8"/>
      <c r="R160" s="8"/>
      <c r="S160" s="8" t="s">
        <v>147</v>
      </c>
      <c r="T160" s="8"/>
      <c r="U160" s="8" t="s">
        <v>19</v>
      </c>
      <c r="V160" s="8"/>
      <c r="W160" s="10"/>
      <c r="X160" s="8"/>
      <c r="Y160" s="8" t="s">
        <v>33</v>
      </c>
      <c r="Z160" s="8"/>
      <c r="AA160" s="11">
        <v>3592.95</v>
      </c>
      <c r="AB160" s="8"/>
      <c r="AC160" s="11"/>
      <c r="AD160" s="8"/>
      <c r="AE160" s="11">
        <v>28250.84</v>
      </c>
    </row>
    <row r="161" spans="1:3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 t="s">
        <v>16</v>
      </c>
      <c r="L161" s="8"/>
      <c r="M161" s="9">
        <v>42582</v>
      </c>
      <c r="N161" s="8"/>
      <c r="O161" s="8" t="s">
        <v>188</v>
      </c>
      <c r="P161" s="8"/>
      <c r="Q161" s="8"/>
      <c r="R161" s="8"/>
      <c r="S161" s="8"/>
      <c r="T161" s="8"/>
      <c r="U161" s="8" t="s">
        <v>19</v>
      </c>
      <c r="V161" s="8"/>
      <c r="W161" s="10"/>
      <c r="X161" s="8"/>
      <c r="Y161" s="8" t="s">
        <v>152</v>
      </c>
      <c r="Z161" s="8"/>
      <c r="AA161" s="11">
        <v>62.01</v>
      </c>
      <c r="AB161" s="8"/>
      <c r="AC161" s="11"/>
      <c r="AD161" s="8"/>
      <c r="AE161" s="11">
        <v>28312.85</v>
      </c>
    </row>
    <row r="162" spans="1:3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 t="s">
        <v>16</v>
      </c>
      <c r="L162" s="8"/>
      <c r="M162" s="9">
        <v>42582</v>
      </c>
      <c r="N162" s="8"/>
      <c r="O162" s="8" t="s">
        <v>189</v>
      </c>
      <c r="P162" s="8"/>
      <c r="Q162" s="8"/>
      <c r="R162" s="8"/>
      <c r="S162" s="8" t="s">
        <v>144</v>
      </c>
      <c r="T162" s="8"/>
      <c r="U162" s="8" t="s">
        <v>19</v>
      </c>
      <c r="V162" s="8"/>
      <c r="W162" s="10"/>
      <c r="X162" s="8"/>
      <c r="Y162" s="8" t="s">
        <v>33</v>
      </c>
      <c r="Z162" s="8"/>
      <c r="AA162" s="11">
        <v>415.31</v>
      </c>
      <c r="AB162" s="8"/>
      <c r="AC162" s="11"/>
      <c r="AD162" s="8"/>
      <c r="AE162" s="11">
        <v>28728.16</v>
      </c>
    </row>
    <row r="163" spans="1:3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 t="s">
        <v>16</v>
      </c>
      <c r="L163" s="8"/>
      <c r="M163" s="9">
        <v>42582</v>
      </c>
      <c r="N163" s="8"/>
      <c r="O163" s="8" t="s">
        <v>189</v>
      </c>
      <c r="P163" s="8"/>
      <c r="Q163" s="8"/>
      <c r="R163" s="8"/>
      <c r="S163" s="8" t="s">
        <v>147</v>
      </c>
      <c r="T163" s="8"/>
      <c r="U163" s="8" t="s">
        <v>19</v>
      </c>
      <c r="V163" s="8"/>
      <c r="W163" s="10"/>
      <c r="X163" s="8"/>
      <c r="Y163" s="8" t="s">
        <v>33</v>
      </c>
      <c r="Z163" s="8"/>
      <c r="AA163" s="11">
        <v>3573.72</v>
      </c>
      <c r="AB163" s="8"/>
      <c r="AC163" s="11"/>
      <c r="AD163" s="8"/>
      <c r="AE163" s="11">
        <v>32301.88</v>
      </c>
    </row>
    <row r="164" spans="1:3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 t="s">
        <v>16</v>
      </c>
      <c r="L164" s="8"/>
      <c r="M164" s="9">
        <v>42582</v>
      </c>
      <c r="N164" s="8"/>
      <c r="O164" s="8" t="s">
        <v>189</v>
      </c>
      <c r="P164" s="8"/>
      <c r="Q164" s="8"/>
      <c r="R164" s="8"/>
      <c r="S164" s="8" t="s">
        <v>148</v>
      </c>
      <c r="T164" s="8"/>
      <c r="U164" s="8" t="s">
        <v>19</v>
      </c>
      <c r="V164" s="8"/>
      <c r="W164" s="10"/>
      <c r="X164" s="8"/>
      <c r="Y164" s="8" t="s">
        <v>33</v>
      </c>
      <c r="Z164" s="8"/>
      <c r="AA164" s="11">
        <v>384.62</v>
      </c>
      <c r="AB164" s="8"/>
      <c r="AC164" s="11"/>
      <c r="AD164" s="8"/>
      <c r="AE164" s="11">
        <v>32686.5</v>
      </c>
    </row>
    <row r="165" spans="1:3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 t="s">
        <v>16</v>
      </c>
      <c r="L165" s="8"/>
      <c r="M165" s="9">
        <v>42582</v>
      </c>
      <c r="N165" s="8"/>
      <c r="O165" s="8" t="s">
        <v>190</v>
      </c>
      <c r="P165" s="8"/>
      <c r="Q165" s="8"/>
      <c r="R165" s="8"/>
      <c r="S165" s="8"/>
      <c r="T165" s="8"/>
      <c r="U165" s="8" t="s">
        <v>19</v>
      </c>
      <c r="V165" s="8"/>
      <c r="W165" s="10"/>
      <c r="X165" s="8"/>
      <c r="Y165" s="8" t="s">
        <v>142</v>
      </c>
      <c r="Z165" s="8"/>
      <c r="AA165" s="11">
        <v>3781.35</v>
      </c>
      <c r="AB165" s="8"/>
      <c r="AC165" s="11"/>
      <c r="AD165" s="8"/>
      <c r="AE165" s="11">
        <v>36467.85</v>
      </c>
    </row>
    <row r="166" spans="1:31" ht="15" thickBo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 t="s">
        <v>16</v>
      </c>
      <c r="L166" s="8"/>
      <c r="M166" s="9">
        <v>42582</v>
      </c>
      <c r="N166" s="8"/>
      <c r="O166" s="8" t="s">
        <v>190</v>
      </c>
      <c r="P166" s="8"/>
      <c r="Q166" s="8"/>
      <c r="R166" s="8"/>
      <c r="S166" s="8"/>
      <c r="T166" s="8"/>
      <c r="U166" s="8" t="s">
        <v>19</v>
      </c>
      <c r="V166" s="8"/>
      <c r="W166" s="10"/>
      <c r="X166" s="8"/>
      <c r="Y166" s="8" t="s">
        <v>142</v>
      </c>
      <c r="Z166" s="8"/>
      <c r="AA166" s="12">
        <v>289.27</v>
      </c>
      <c r="AB166" s="8"/>
      <c r="AC166" s="12"/>
      <c r="AD166" s="8"/>
      <c r="AE166" s="12">
        <v>36757.120000000003</v>
      </c>
    </row>
    <row r="167" spans="1:31">
      <c r="A167" s="8"/>
      <c r="B167" s="8"/>
      <c r="C167" s="8"/>
      <c r="D167" s="8"/>
      <c r="E167" s="8"/>
      <c r="F167" s="8"/>
      <c r="G167" s="8" t="s">
        <v>191</v>
      </c>
      <c r="H167" s="8"/>
      <c r="I167" s="8"/>
      <c r="J167" s="8"/>
      <c r="K167" s="8"/>
      <c r="L167" s="8"/>
      <c r="M167" s="9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11">
        <f>ROUND(SUM(AA93:AA166),5)</f>
        <v>63565.91</v>
      </c>
      <c r="AB167" s="8"/>
      <c r="AC167" s="11">
        <f>ROUND(SUM(AC93:AC166),5)</f>
        <v>26808.79</v>
      </c>
      <c r="AD167" s="8"/>
      <c r="AE167" s="11">
        <f>AE166</f>
        <v>36757.120000000003</v>
      </c>
    </row>
    <row r="168" spans="1:31">
      <c r="A168" s="5"/>
      <c r="B168" s="5"/>
      <c r="C168" s="5"/>
      <c r="D168" s="5"/>
      <c r="E168" s="5"/>
      <c r="F168" s="5"/>
      <c r="G168" s="5" t="s">
        <v>192</v>
      </c>
      <c r="H168" s="5"/>
      <c r="I168" s="5"/>
      <c r="J168" s="5"/>
      <c r="K168" s="5"/>
      <c r="L168" s="5"/>
      <c r="M168" s="6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7"/>
      <c r="AB168" s="5"/>
      <c r="AC168" s="7"/>
      <c r="AD168" s="5"/>
      <c r="AE168" s="7"/>
    </row>
    <row r="169" spans="1:3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 t="s">
        <v>193</v>
      </c>
      <c r="L169" s="8"/>
      <c r="M169" s="9">
        <v>42394</v>
      </c>
      <c r="N169" s="8"/>
      <c r="O169" s="8" t="s">
        <v>194</v>
      </c>
      <c r="P169" s="8"/>
      <c r="Q169" s="8" t="s">
        <v>195</v>
      </c>
      <c r="R169" s="8"/>
      <c r="S169" s="8" t="s">
        <v>196</v>
      </c>
      <c r="T169" s="8"/>
      <c r="U169" s="8" t="s">
        <v>197</v>
      </c>
      <c r="V169" s="8"/>
      <c r="W169" s="10"/>
      <c r="X169" s="8"/>
      <c r="Y169" s="8" t="s">
        <v>198</v>
      </c>
      <c r="Z169" s="8"/>
      <c r="AA169" s="11">
        <v>22</v>
      </c>
      <c r="AB169" s="8"/>
      <c r="AC169" s="11"/>
      <c r="AD169" s="8"/>
      <c r="AE169" s="11">
        <v>22</v>
      </c>
    </row>
    <row r="170" spans="1:3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 t="s">
        <v>193</v>
      </c>
      <c r="L170" s="8"/>
      <c r="M170" s="9">
        <v>42425</v>
      </c>
      <c r="N170" s="8"/>
      <c r="O170" s="8" t="s">
        <v>194</v>
      </c>
      <c r="P170" s="8"/>
      <c r="Q170" s="8" t="s">
        <v>195</v>
      </c>
      <c r="R170" s="8"/>
      <c r="S170" s="8" t="s">
        <v>199</v>
      </c>
      <c r="T170" s="8"/>
      <c r="U170" s="8" t="s">
        <v>197</v>
      </c>
      <c r="V170" s="8"/>
      <c r="W170" s="10"/>
      <c r="X170" s="8"/>
      <c r="Y170" s="8" t="s">
        <v>198</v>
      </c>
      <c r="Z170" s="8"/>
      <c r="AA170" s="11">
        <v>29.95</v>
      </c>
      <c r="AB170" s="8"/>
      <c r="AC170" s="11"/>
      <c r="AD170" s="8"/>
      <c r="AE170" s="11">
        <v>51.95</v>
      </c>
    </row>
    <row r="171" spans="1:3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 t="s">
        <v>193</v>
      </c>
      <c r="L171" s="8"/>
      <c r="M171" s="9">
        <v>42425</v>
      </c>
      <c r="N171" s="8"/>
      <c r="O171" s="8" t="s">
        <v>194</v>
      </c>
      <c r="P171" s="8"/>
      <c r="Q171" s="8" t="s">
        <v>195</v>
      </c>
      <c r="R171" s="8"/>
      <c r="S171" s="8" t="s">
        <v>196</v>
      </c>
      <c r="T171" s="8"/>
      <c r="U171" s="8" t="s">
        <v>197</v>
      </c>
      <c r="V171" s="8"/>
      <c r="W171" s="10"/>
      <c r="X171" s="8"/>
      <c r="Y171" s="8" t="s">
        <v>198</v>
      </c>
      <c r="Z171" s="8"/>
      <c r="AA171" s="11">
        <v>22</v>
      </c>
      <c r="AB171" s="8"/>
      <c r="AC171" s="11"/>
      <c r="AD171" s="8"/>
      <c r="AE171" s="11">
        <v>73.95</v>
      </c>
    </row>
    <row r="172" spans="1:3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 t="s">
        <v>193</v>
      </c>
      <c r="L172" s="8"/>
      <c r="M172" s="9">
        <v>42454</v>
      </c>
      <c r="N172" s="8"/>
      <c r="O172" s="8" t="s">
        <v>194</v>
      </c>
      <c r="P172" s="8"/>
      <c r="Q172" s="8" t="s">
        <v>195</v>
      </c>
      <c r="R172" s="8"/>
      <c r="S172" s="8" t="s">
        <v>200</v>
      </c>
      <c r="T172" s="8"/>
      <c r="U172" s="8" t="s">
        <v>197</v>
      </c>
      <c r="V172" s="8"/>
      <c r="W172" s="10"/>
      <c r="X172" s="8"/>
      <c r="Y172" s="8" t="s">
        <v>198</v>
      </c>
      <c r="Z172" s="8"/>
      <c r="AA172" s="11">
        <v>22</v>
      </c>
      <c r="AB172" s="8"/>
      <c r="AC172" s="11"/>
      <c r="AD172" s="8"/>
      <c r="AE172" s="11">
        <v>95.95</v>
      </c>
    </row>
    <row r="173" spans="1:3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 t="s">
        <v>193</v>
      </c>
      <c r="L173" s="8"/>
      <c r="M173" s="9">
        <v>42454</v>
      </c>
      <c r="N173" s="8"/>
      <c r="O173" s="8" t="s">
        <v>194</v>
      </c>
      <c r="P173" s="8"/>
      <c r="Q173" s="8" t="s">
        <v>195</v>
      </c>
      <c r="R173" s="8"/>
      <c r="S173" s="8" t="s">
        <v>199</v>
      </c>
      <c r="T173" s="8"/>
      <c r="U173" s="8" t="s">
        <v>197</v>
      </c>
      <c r="V173" s="8"/>
      <c r="W173" s="10"/>
      <c r="X173" s="8"/>
      <c r="Y173" s="8" t="s">
        <v>198</v>
      </c>
      <c r="Z173" s="8"/>
      <c r="AA173" s="11">
        <v>29.95</v>
      </c>
      <c r="AB173" s="8"/>
      <c r="AC173" s="11"/>
      <c r="AD173" s="8"/>
      <c r="AE173" s="11">
        <v>125.9</v>
      </c>
    </row>
    <row r="174" spans="1:3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 t="s">
        <v>193</v>
      </c>
      <c r="L174" s="8"/>
      <c r="M174" s="9">
        <v>42454</v>
      </c>
      <c r="N174" s="8"/>
      <c r="O174" s="8" t="s">
        <v>194</v>
      </c>
      <c r="P174" s="8"/>
      <c r="Q174" s="8" t="s">
        <v>195</v>
      </c>
      <c r="R174" s="8"/>
      <c r="S174" s="8" t="s">
        <v>201</v>
      </c>
      <c r="T174" s="8"/>
      <c r="U174" s="8" t="s">
        <v>197</v>
      </c>
      <c r="V174" s="8"/>
      <c r="W174" s="10"/>
      <c r="X174" s="8"/>
      <c r="Y174" s="8" t="s">
        <v>198</v>
      </c>
      <c r="Z174" s="8"/>
      <c r="AA174" s="11">
        <v>306.39999999999998</v>
      </c>
      <c r="AB174" s="8"/>
      <c r="AC174" s="11"/>
      <c r="AD174" s="8"/>
      <c r="AE174" s="11">
        <v>432.3</v>
      </c>
    </row>
    <row r="175" spans="1:3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 t="s">
        <v>193</v>
      </c>
      <c r="L175" s="8"/>
      <c r="M175" s="9">
        <v>42485</v>
      </c>
      <c r="N175" s="8"/>
      <c r="O175" s="8" t="s">
        <v>194</v>
      </c>
      <c r="P175" s="8"/>
      <c r="Q175" s="8" t="s">
        <v>195</v>
      </c>
      <c r="R175" s="8"/>
      <c r="S175" s="8" t="s">
        <v>202</v>
      </c>
      <c r="T175" s="8"/>
      <c r="U175" s="8" t="s">
        <v>197</v>
      </c>
      <c r="V175" s="8"/>
      <c r="W175" s="10"/>
      <c r="X175" s="8"/>
      <c r="Y175" s="8" t="s">
        <v>198</v>
      </c>
      <c r="Z175" s="8"/>
      <c r="AA175" s="11">
        <v>22</v>
      </c>
      <c r="AB175" s="8"/>
      <c r="AC175" s="11"/>
      <c r="AD175" s="8"/>
      <c r="AE175" s="11">
        <v>454.3</v>
      </c>
    </row>
    <row r="176" spans="1:3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 t="s">
        <v>193</v>
      </c>
      <c r="L176" s="8"/>
      <c r="M176" s="9">
        <v>42515</v>
      </c>
      <c r="N176" s="8"/>
      <c r="O176" s="8" t="s">
        <v>194</v>
      </c>
      <c r="P176" s="8"/>
      <c r="Q176" s="8" t="s">
        <v>195</v>
      </c>
      <c r="R176" s="8"/>
      <c r="S176" s="8" t="s">
        <v>196</v>
      </c>
      <c r="T176" s="8"/>
      <c r="U176" s="8" t="s">
        <v>36</v>
      </c>
      <c r="V176" s="8"/>
      <c r="W176" s="10"/>
      <c r="X176" s="8"/>
      <c r="Y176" s="8" t="s">
        <v>198</v>
      </c>
      <c r="Z176" s="8"/>
      <c r="AA176" s="11">
        <v>16</v>
      </c>
      <c r="AB176" s="8"/>
      <c r="AC176" s="11"/>
      <c r="AD176" s="8"/>
      <c r="AE176" s="11">
        <v>470.3</v>
      </c>
    </row>
    <row r="177" spans="1:3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 t="s">
        <v>193</v>
      </c>
      <c r="L177" s="8"/>
      <c r="M177" s="9">
        <v>42548</v>
      </c>
      <c r="N177" s="8"/>
      <c r="O177" s="8" t="s">
        <v>194</v>
      </c>
      <c r="P177" s="8"/>
      <c r="Q177" s="8" t="s">
        <v>195</v>
      </c>
      <c r="R177" s="8"/>
      <c r="S177" s="8" t="s">
        <v>196</v>
      </c>
      <c r="T177" s="8"/>
      <c r="U177" s="8" t="s">
        <v>203</v>
      </c>
      <c r="V177" s="8"/>
      <c r="W177" s="10"/>
      <c r="X177" s="8"/>
      <c r="Y177" s="8" t="s">
        <v>198</v>
      </c>
      <c r="Z177" s="8"/>
      <c r="AA177" s="11">
        <v>16</v>
      </c>
      <c r="AB177" s="8"/>
      <c r="AC177" s="11"/>
      <c r="AD177" s="8"/>
      <c r="AE177" s="11">
        <v>486.3</v>
      </c>
    </row>
    <row r="178" spans="1:31" ht="15" thickBo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 t="s">
        <v>193</v>
      </c>
      <c r="L178" s="8"/>
      <c r="M178" s="9">
        <v>42576</v>
      </c>
      <c r="N178" s="8"/>
      <c r="O178" s="8" t="s">
        <v>194</v>
      </c>
      <c r="P178" s="8"/>
      <c r="Q178" s="8" t="s">
        <v>195</v>
      </c>
      <c r="R178" s="8"/>
      <c r="S178" s="8" t="s">
        <v>196</v>
      </c>
      <c r="T178" s="8"/>
      <c r="U178" s="8" t="s">
        <v>197</v>
      </c>
      <c r="V178" s="8"/>
      <c r="W178" s="10"/>
      <c r="X178" s="8"/>
      <c r="Y178" s="8" t="s">
        <v>198</v>
      </c>
      <c r="Z178" s="8"/>
      <c r="AA178" s="12">
        <v>16</v>
      </c>
      <c r="AB178" s="8"/>
      <c r="AC178" s="12"/>
      <c r="AD178" s="8"/>
      <c r="AE178" s="12">
        <v>502.3</v>
      </c>
    </row>
    <row r="179" spans="1:31">
      <c r="A179" s="8"/>
      <c r="B179" s="8"/>
      <c r="C179" s="8"/>
      <c r="D179" s="8"/>
      <c r="E179" s="8"/>
      <c r="F179" s="8"/>
      <c r="G179" s="8" t="s">
        <v>204</v>
      </c>
      <c r="H179" s="8"/>
      <c r="I179" s="8"/>
      <c r="J179" s="8"/>
      <c r="K179" s="8"/>
      <c r="L179" s="8"/>
      <c r="M179" s="9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11">
        <f>ROUND(SUM(AA168:AA178),5)</f>
        <v>502.3</v>
      </c>
      <c r="AB179" s="8"/>
      <c r="AC179" s="11">
        <f>ROUND(SUM(AC168:AC178),5)</f>
        <v>0</v>
      </c>
      <c r="AD179" s="8"/>
      <c r="AE179" s="11">
        <f>AE178</f>
        <v>502.3</v>
      </c>
    </row>
    <row r="180" spans="1:31">
      <c r="A180" s="5"/>
      <c r="B180" s="5"/>
      <c r="C180" s="5"/>
      <c r="D180" s="5"/>
      <c r="E180" s="5"/>
      <c r="F180" s="5"/>
      <c r="G180" s="5" t="s">
        <v>205</v>
      </c>
      <c r="H180" s="5"/>
      <c r="I180" s="5"/>
      <c r="J180" s="5"/>
      <c r="K180" s="5"/>
      <c r="L180" s="5"/>
      <c r="M180" s="6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7"/>
      <c r="AB180" s="5"/>
      <c r="AC180" s="7"/>
      <c r="AD180" s="5"/>
      <c r="AE180" s="7"/>
    </row>
    <row r="181" spans="1:3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 t="s">
        <v>193</v>
      </c>
      <c r="L181" s="8"/>
      <c r="M181" s="9">
        <v>42370</v>
      </c>
      <c r="N181" s="8"/>
      <c r="O181" s="8" t="s">
        <v>206</v>
      </c>
      <c r="P181" s="8"/>
      <c r="Q181" s="8" t="s">
        <v>207</v>
      </c>
      <c r="R181" s="8"/>
      <c r="S181" s="8" t="s">
        <v>208</v>
      </c>
      <c r="T181" s="8"/>
      <c r="U181" s="8" t="s">
        <v>197</v>
      </c>
      <c r="V181" s="8"/>
      <c r="W181" s="10"/>
      <c r="X181" s="8"/>
      <c r="Y181" s="8" t="s">
        <v>198</v>
      </c>
      <c r="Z181" s="8"/>
      <c r="AA181" s="11">
        <v>300</v>
      </c>
      <c r="AB181" s="8"/>
      <c r="AC181" s="11"/>
      <c r="AD181" s="8"/>
      <c r="AE181" s="11">
        <v>300</v>
      </c>
    </row>
    <row r="182" spans="1:3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 t="s">
        <v>193</v>
      </c>
      <c r="L182" s="8"/>
      <c r="M182" s="9">
        <v>42370</v>
      </c>
      <c r="N182" s="8"/>
      <c r="O182" s="8" t="s">
        <v>206</v>
      </c>
      <c r="P182" s="8"/>
      <c r="Q182" s="8" t="s">
        <v>207</v>
      </c>
      <c r="R182" s="8"/>
      <c r="S182" s="8" t="s">
        <v>208</v>
      </c>
      <c r="T182" s="8"/>
      <c r="U182" s="8" t="s">
        <v>39</v>
      </c>
      <c r="V182" s="8"/>
      <c r="W182" s="10"/>
      <c r="X182" s="8"/>
      <c r="Y182" s="8" t="s">
        <v>198</v>
      </c>
      <c r="Z182" s="8"/>
      <c r="AA182" s="11">
        <v>875</v>
      </c>
      <c r="AB182" s="8"/>
      <c r="AC182" s="11"/>
      <c r="AD182" s="8"/>
      <c r="AE182" s="11">
        <v>1175</v>
      </c>
    </row>
    <row r="183" spans="1:3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 t="s">
        <v>193</v>
      </c>
      <c r="L183" s="8"/>
      <c r="M183" s="9">
        <v>42370</v>
      </c>
      <c r="N183" s="8"/>
      <c r="O183" s="8" t="s">
        <v>206</v>
      </c>
      <c r="P183" s="8"/>
      <c r="Q183" s="8" t="s">
        <v>207</v>
      </c>
      <c r="R183" s="8"/>
      <c r="S183" s="8" t="s">
        <v>208</v>
      </c>
      <c r="T183" s="8"/>
      <c r="U183" s="8" t="s">
        <v>36</v>
      </c>
      <c r="V183" s="8"/>
      <c r="W183" s="10"/>
      <c r="X183" s="8"/>
      <c r="Y183" s="8" t="s">
        <v>198</v>
      </c>
      <c r="Z183" s="8"/>
      <c r="AA183" s="11">
        <v>1069</v>
      </c>
      <c r="AB183" s="8"/>
      <c r="AC183" s="11"/>
      <c r="AD183" s="8"/>
      <c r="AE183" s="11">
        <v>2244</v>
      </c>
    </row>
    <row r="184" spans="1:3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 t="s">
        <v>193</v>
      </c>
      <c r="L184" s="8"/>
      <c r="M184" s="9">
        <v>42376</v>
      </c>
      <c r="N184" s="8"/>
      <c r="O184" s="8" t="s">
        <v>209</v>
      </c>
      <c r="P184" s="8"/>
      <c r="Q184" s="8" t="s">
        <v>210</v>
      </c>
      <c r="R184" s="8"/>
      <c r="S184" s="8" t="s">
        <v>211</v>
      </c>
      <c r="T184" s="8"/>
      <c r="U184" s="8" t="s">
        <v>19</v>
      </c>
      <c r="V184" s="8"/>
      <c r="W184" s="10"/>
      <c r="X184" s="8"/>
      <c r="Y184" s="8" t="s">
        <v>198</v>
      </c>
      <c r="Z184" s="8"/>
      <c r="AA184" s="11">
        <v>1500</v>
      </c>
      <c r="AB184" s="8"/>
      <c r="AC184" s="11"/>
      <c r="AD184" s="8"/>
      <c r="AE184" s="11">
        <v>3744</v>
      </c>
    </row>
    <row r="185" spans="1:3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 t="s">
        <v>193</v>
      </c>
      <c r="L185" s="8"/>
      <c r="M185" s="9">
        <v>42384</v>
      </c>
      <c r="N185" s="8"/>
      <c r="O185" s="8" t="s">
        <v>212</v>
      </c>
      <c r="P185" s="8"/>
      <c r="Q185" s="8" t="s">
        <v>207</v>
      </c>
      <c r="R185" s="8"/>
      <c r="S185" s="8" t="s">
        <v>213</v>
      </c>
      <c r="T185" s="8"/>
      <c r="U185" s="8" t="s">
        <v>36</v>
      </c>
      <c r="V185" s="8"/>
      <c r="W185" s="10"/>
      <c r="X185" s="8"/>
      <c r="Y185" s="8" t="s">
        <v>198</v>
      </c>
      <c r="Z185" s="8"/>
      <c r="AA185" s="11">
        <v>300</v>
      </c>
      <c r="AB185" s="8"/>
      <c r="AC185" s="11"/>
      <c r="AD185" s="8"/>
      <c r="AE185" s="11">
        <v>4044</v>
      </c>
    </row>
    <row r="186" spans="1:3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 t="s">
        <v>193</v>
      </c>
      <c r="L186" s="8"/>
      <c r="M186" s="9">
        <v>42384</v>
      </c>
      <c r="N186" s="8"/>
      <c r="O186" s="8" t="s">
        <v>212</v>
      </c>
      <c r="P186" s="8"/>
      <c r="Q186" s="8" t="s">
        <v>207</v>
      </c>
      <c r="R186" s="8"/>
      <c r="S186" s="8" t="s">
        <v>213</v>
      </c>
      <c r="T186" s="8"/>
      <c r="U186" s="8" t="s">
        <v>197</v>
      </c>
      <c r="V186" s="8"/>
      <c r="W186" s="10"/>
      <c r="X186" s="8"/>
      <c r="Y186" s="8" t="s">
        <v>198</v>
      </c>
      <c r="Z186" s="8"/>
      <c r="AA186" s="11">
        <v>875</v>
      </c>
      <c r="AB186" s="8"/>
      <c r="AC186" s="11"/>
      <c r="AD186" s="8"/>
      <c r="AE186" s="11">
        <v>4919</v>
      </c>
    </row>
    <row r="187" spans="1:3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 t="s">
        <v>193</v>
      </c>
      <c r="L187" s="8"/>
      <c r="M187" s="9">
        <v>42384</v>
      </c>
      <c r="N187" s="8"/>
      <c r="O187" s="8" t="s">
        <v>212</v>
      </c>
      <c r="P187" s="8"/>
      <c r="Q187" s="8" t="s">
        <v>207</v>
      </c>
      <c r="R187" s="8"/>
      <c r="S187" s="8" t="s">
        <v>213</v>
      </c>
      <c r="T187" s="8"/>
      <c r="U187" s="8" t="s">
        <v>36</v>
      </c>
      <c r="V187" s="8"/>
      <c r="W187" s="10"/>
      <c r="X187" s="8"/>
      <c r="Y187" s="8" t="s">
        <v>198</v>
      </c>
      <c r="Z187" s="8"/>
      <c r="AA187" s="11">
        <v>1069</v>
      </c>
      <c r="AB187" s="8"/>
      <c r="AC187" s="11"/>
      <c r="AD187" s="8"/>
      <c r="AE187" s="11">
        <v>5988</v>
      </c>
    </row>
    <row r="188" spans="1:3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 t="s">
        <v>193</v>
      </c>
      <c r="L188" s="8"/>
      <c r="M188" s="9">
        <v>42401</v>
      </c>
      <c r="N188" s="8"/>
      <c r="O188" s="8" t="s">
        <v>214</v>
      </c>
      <c r="P188" s="8"/>
      <c r="Q188" s="8" t="s">
        <v>207</v>
      </c>
      <c r="R188" s="8"/>
      <c r="S188" s="8" t="s">
        <v>215</v>
      </c>
      <c r="T188" s="8"/>
      <c r="U188" s="8" t="s">
        <v>197</v>
      </c>
      <c r="V188" s="8"/>
      <c r="W188" s="10"/>
      <c r="X188" s="8"/>
      <c r="Y188" s="8" t="s">
        <v>198</v>
      </c>
      <c r="Z188" s="8"/>
      <c r="AA188" s="11">
        <v>300</v>
      </c>
      <c r="AB188" s="8"/>
      <c r="AC188" s="11"/>
      <c r="AD188" s="8"/>
      <c r="AE188" s="11">
        <v>6288</v>
      </c>
    </row>
    <row r="189" spans="1:3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 t="s">
        <v>193</v>
      </c>
      <c r="L189" s="8"/>
      <c r="M189" s="9">
        <v>42401</v>
      </c>
      <c r="N189" s="8"/>
      <c r="O189" s="8" t="s">
        <v>214</v>
      </c>
      <c r="P189" s="8"/>
      <c r="Q189" s="8" t="s">
        <v>207</v>
      </c>
      <c r="R189" s="8"/>
      <c r="S189" s="8" t="s">
        <v>215</v>
      </c>
      <c r="T189" s="8"/>
      <c r="U189" s="8" t="s">
        <v>39</v>
      </c>
      <c r="V189" s="8"/>
      <c r="W189" s="10"/>
      <c r="X189" s="8"/>
      <c r="Y189" s="8" t="s">
        <v>198</v>
      </c>
      <c r="Z189" s="8"/>
      <c r="AA189" s="11">
        <v>875</v>
      </c>
      <c r="AB189" s="8"/>
      <c r="AC189" s="11"/>
      <c r="AD189" s="8"/>
      <c r="AE189" s="11">
        <v>7163</v>
      </c>
    </row>
    <row r="190" spans="1:3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 t="s">
        <v>193</v>
      </c>
      <c r="L190" s="8"/>
      <c r="M190" s="9">
        <v>42401</v>
      </c>
      <c r="N190" s="8"/>
      <c r="O190" s="8" t="s">
        <v>214</v>
      </c>
      <c r="P190" s="8"/>
      <c r="Q190" s="8" t="s">
        <v>207</v>
      </c>
      <c r="R190" s="8"/>
      <c r="S190" s="8" t="s">
        <v>215</v>
      </c>
      <c r="T190" s="8"/>
      <c r="U190" s="8" t="s">
        <v>36</v>
      </c>
      <c r="V190" s="8"/>
      <c r="W190" s="10"/>
      <c r="X190" s="8"/>
      <c r="Y190" s="8" t="s">
        <v>198</v>
      </c>
      <c r="Z190" s="8"/>
      <c r="AA190" s="11">
        <v>1069</v>
      </c>
      <c r="AB190" s="8"/>
      <c r="AC190" s="11"/>
      <c r="AD190" s="8"/>
      <c r="AE190" s="11">
        <v>8232</v>
      </c>
    </row>
    <row r="191" spans="1:3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 t="s">
        <v>193</v>
      </c>
      <c r="L191" s="8"/>
      <c r="M191" s="9">
        <v>42405</v>
      </c>
      <c r="N191" s="8"/>
      <c r="O191" s="8" t="s">
        <v>216</v>
      </c>
      <c r="P191" s="8"/>
      <c r="Q191" s="8" t="s">
        <v>217</v>
      </c>
      <c r="R191" s="8"/>
      <c r="S191" s="8" t="s">
        <v>218</v>
      </c>
      <c r="T191" s="8"/>
      <c r="U191" s="8" t="s">
        <v>197</v>
      </c>
      <c r="V191" s="8"/>
      <c r="W191" s="10"/>
      <c r="X191" s="8"/>
      <c r="Y191" s="8" t="s">
        <v>198</v>
      </c>
      <c r="Z191" s="8"/>
      <c r="AA191" s="11">
        <v>175</v>
      </c>
      <c r="AB191" s="8"/>
      <c r="AC191" s="11"/>
      <c r="AD191" s="8"/>
      <c r="AE191" s="11">
        <v>8407</v>
      </c>
    </row>
    <row r="192" spans="1:3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 t="s">
        <v>193</v>
      </c>
      <c r="L192" s="8"/>
      <c r="M192" s="9">
        <v>42409</v>
      </c>
      <c r="N192" s="8"/>
      <c r="O192" s="8" t="s">
        <v>219</v>
      </c>
      <c r="P192" s="8"/>
      <c r="Q192" s="8" t="s">
        <v>220</v>
      </c>
      <c r="R192" s="8"/>
      <c r="S192" s="8" t="s">
        <v>221</v>
      </c>
      <c r="T192" s="8"/>
      <c r="U192" s="8" t="s">
        <v>36</v>
      </c>
      <c r="V192" s="8"/>
      <c r="W192" s="10"/>
      <c r="X192" s="8"/>
      <c r="Y192" s="8" t="s">
        <v>198</v>
      </c>
      <c r="Z192" s="8"/>
      <c r="AA192" s="11">
        <v>6650</v>
      </c>
      <c r="AB192" s="8"/>
      <c r="AC192" s="11"/>
      <c r="AD192" s="8"/>
      <c r="AE192" s="11">
        <v>15057</v>
      </c>
    </row>
    <row r="193" spans="1:3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 t="s">
        <v>193</v>
      </c>
      <c r="L193" s="8"/>
      <c r="M193" s="9">
        <v>42415</v>
      </c>
      <c r="N193" s="8"/>
      <c r="O193" s="8" t="s">
        <v>222</v>
      </c>
      <c r="P193" s="8"/>
      <c r="Q193" s="8" t="s">
        <v>207</v>
      </c>
      <c r="R193" s="8"/>
      <c r="S193" s="8" t="s">
        <v>223</v>
      </c>
      <c r="T193" s="8"/>
      <c r="U193" s="8" t="s">
        <v>197</v>
      </c>
      <c r="V193" s="8"/>
      <c r="W193" s="10"/>
      <c r="X193" s="8"/>
      <c r="Y193" s="8" t="s">
        <v>198</v>
      </c>
      <c r="Z193" s="8"/>
      <c r="AA193" s="11">
        <v>300</v>
      </c>
      <c r="AB193" s="8"/>
      <c r="AC193" s="11"/>
      <c r="AD193" s="8"/>
      <c r="AE193" s="11">
        <v>15357</v>
      </c>
    </row>
    <row r="194" spans="1:3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 t="s">
        <v>193</v>
      </c>
      <c r="L194" s="8"/>
      <c r="M194" s="9">
        <v>42415</v>
      </c>
      <c r="N194" s="8"/>
      <c r="O194" s="8" t="s">
        <v>222</v>
      </c>
      <c r="P194" s="8"/>
      <c r="Q194" s="8" t="s">
        <v>207</v>
      </c>
      <c r="R194" s="8"/>
      <c r="S194" s="8" t="s">
        <v>223</v>
      </c>
      <c r="T194" s="8"/>
      <c r="U194" s="8" t="s">
        <v>39</v>
      </c>
      <c r="V194" s="8"/>
      <c r="W194" s="10"/>
      <c r="X194" s="8"/>
      <c r="Y194" s="8" t="s">
        <v>198</v>
      </c>
      <c r="Z194" s="8"/>
      <c r="AA194" s="11">
        <v>875</v>
      </c>
      <c r="AB194" s="8"/>
      <c r="AC194" s="11"/>
      <c r="AD194" s="8"/>
      <c r="AE194" s="11">
        <v>16232</v>
      </c>
    </row>
    <row r="195" spans="1:3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 t="s">
        <v>193</v>
      </c>
      <c r="L195" s="8"/>
      <c r="M195" s="9">
        <v>42415</v>
      </c>
      <c r="N195" s="8"/>
      <c r="O195" s="8" t="s">
        <v>222</v>
      </c>
      <c r="P195" s="8"/>
      <c r="Q195" s="8" t="s">
        <v>207</v>
      </c>
      <c r="R195" s="8"/>
      <c r="S195" s="8" t="s">
        <v>223</v>
      </c>
      <c r="T195" s="8"/>
      <c r="U195" s="8" t="s">
        <v>36</v>
      </c>
      <c r="V195" s="8"/>
      <c r="W195" s="10"/>
      <c r="X195" s="8"/>
      <c r="Y195" s="8" t="s">
        <v>198</v>
      </c>
      <c r="Z195" s="8"/>
      <c r="AA195" s="11">
        <v>1069</v>
      </c>
      <c r="AB195" s="8"/>
      <c r="AC195" s="11"/>
      <c r="AD195" s="8"/>
      <c r="AE195" s="11">
        <v>17301</v>
      </c>
    </row>
    <row r="196" spans="1:3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 t="s">
        <v>193</v>
      </c>
      <c r="L196" s="8"/>
      <c r="M196" s="9">
        <v>42430</v>
      </c>
      <c r="N196" s="8"/>
      <c r="O196" s="8" t="s">
        <v>224</v>
      </c>
      <c r="P196" s="8"/>
      <c r="Q196" s="8" t="s">
        <v>207</v>
      </c>
      <c r="R196" s="8"/>
      <c r="S196" s="8" t="s">
        <v>225</v>
      </c>
      <c r="T196" s="8"/>
      <c r="U196" s="8" t="s">
        <v>197</v>
      </c>
      <c r="V196" s="8"/>
      <c r="W196" s="10"/>
      <c r="X196" s="8"/>
      <c r="Y196" s="8" t="s">
        <v>198</v>
      </c>
      <c r="Z196" s="8"/>
      <c r="AA196" s="11">
        <v>300</v>
      </c>
      <c r="AB196" s="8"/>
      <c r="AC196" s="11"/>
      <c r="AD196" s="8"/>
      <c r="AE196" s="11">
        <v>17601</v>
      </c>
    </row>
    <row r="197" spans="1:3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 t="s">
        <v>193</v>
      </c>
      <c r="L197" s="8"/>
      <c r="M197" s="9">
        <v>42430</v>
      </c>
      <c r="N197" s="8"/>
      <c r="O197" s="8" t="s">
        <v>224</v>
      </c>
      <c r="P197" s="8"/>
      <c r="Q197" s="8" t="s">
        <v>207</v>
      </c>
      <c r="R197" s="8"/>
      <c r="S197" s="8" t="s">
        <v>225</v>
      </c>
      <c r="T197" s="8"/>
      <c r="U197" s="8" t="s">
        <v>39</v>
      </c>
      <c r="V197" s="8"/>
      <c r="W197" s="10"/>
      <c r="X197" s="8"/>
      <c r="Y197" s="8" t="s">
        <v>198</v>
      </c>
      <c r="Z197" s="8"/>
      <c r="AA197" s="11">
        <v>875</v>
      </c>
      <c r="AB197" s="8"/>
      <c r="AC197" s="11"/>
      <c r="AD197" s="8"/>
      <c r="AE197" s="11">
        <v>18476</v>
      </c>
    </row>
    <row r="198" spans="1:3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 t="s">
        <v>193</v>
      </c>
      <c r="L198" s="8"/>
      <c r="M198" s="9">
        <v>42430</v>
      </c>
      <c r="N198" s="8"/>
      <c r="O198" s="8" t="s">
        <v>226</v>
      </c>
      <c r="P198" s="8"/>
      <c r="Q198" s="8" t="s">
        <v>217</v>
      </c>
      <c r="R198" s="8"/>
      <c r="S198" s="8" t="s">
        <v>227</v>
      </c>
      <c r="T198" s="8"/>
      <c r="U198" s="8" t="s">
        <v>197</v>
      </c>
      <c r="V198" s="8"/>
      <c r="W198" s="10"/>
      <c r="X198" s="8"/>
      <c r="Y198" s="8" t="s">
        <v>198</v>
      </c>
      <c r="Z198" s="8"/>
      <c r="AA198" s="11">
        <v>175</v>
      </c>
      <c r="AB198" s="8"/>
      <c r="AC198" s="11"/>
      <c r="AD198" s="8"/>
      <c r="AE198" s="11">
        <v>18651</v>
      </c>
    </row>
    <row r="199" spans="1:3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 t="s">
        <v>193</v>
      </c>
      <c r="L199" s="8"/>
      <c r="M199" s="9">
        <v>42444</v>
      </c>
      <c r="N199" s="8"/>
      <c r="O199" s="8" t="s">
        <v>228</v>
      </c>
      <c r="P199" s="8"/>
      <c r="Q199" s="8" t="s">
        <v>207</v>
      </c>
      <c r="R199" s="8"/>
      <c r="S199" s="8" t="s">
        <v>229</v>
      </c>
      <c r="T199" s="8"/>
      <c r="U199" s="8" t="s">
        <v>197</v>
      </c>
      <c r="V199" s="8"/>
      <c r="W199" s="10"/>
      <c r="X199" s="8"/>
      <c r="Y199" s="8" t="s">
        <v>198</v>
      </c>
      <c r="Z199" s="8"/>
      <c r="AA199" s="11">
        <v>300</v>
      </c>
      <c r="AB199" s="8"/>
      <c r="AC199" s="11"/>
      <c r="AD199" s="8"/>
      <c r="AE199" s="11">
        <v>18951</v>
      </c>
    </row>
    <row r="200" spans="1:3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 t="s">
        <v>193</v>
      </c>
      <c r="L200" s="8"/>
      <c r="M200" s="9">
        <v>42444</v>
      </c>
      <c r="N200" s="8"/>
      <c r="O200" s="8" t="s">
        <v>228</v>
      </c>
      <c r="P200" s="8"/>
      <c r="Q200" s="8" t="s">
        <v>207</v>
      </c>
      <c r="R200" s="8"/>
      <c r="S200" s="8" t="s">
        <v>229</v>
      </c>
      <c r="T200" s="8"/>
      <c r="U200" s="8" t="s">
        <v>39</v>
      </c>
      <c r="V200" s="8"/>
      <c r="W200" s="10"/>
      <c r="X200" s="8"/>
      <c r="Y200" s="8" t="s">
        <v>198</v>
      </c>
      <c r="Z200" s="8"/>
      <c r="AA200" s="11">
        <v>875</v>
      </c>
      <c r="AB200" s="8"/>
      <c r="AC200" s="11"/>
      <c r="AD200" s="8"/>
      <c r="AE200" s="11">
        <v>19826</v>
      </c>
    </row>
    <row r="201" spans="1:3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 t="s">
        <v>193</v>
      </c>
      <c r="L201" s="8"/>
      <c r="M201" s="9">
        <v>42461</v>
      </c>
      <c r="N201" s="8"/>
      <c r="O201" s="8" t="s">
        <v>230</v>
      </c>
      <c r="P201" s="8"/>
      <c r="Q201" s="8" t="s">
        <v>207</v>
      </c>
      <c r="R201" s="8"/>
      <c r="S201" s="8"/>
      <c r="T201" s="8"/>
      <c r="U201" s="8" t="s">
        <v>197</v>
      </c>
      <c r="V201" s="8"/>
      <c r="W201" s="10"/>
      <c r="X201" s="8"/>
      <c r="Y201" s="8" t="s">
        <v>198</v>
      </c>
      <c r="Z201" s="8"/>
      <c r="AA201" s="11">
        <v>300</v>
      </c>
      <c r="AB201" s="8"/>
      <c r="AC201" s="11"/>
      <c r="AD201" s="8"/>
      <c r="AE201" s="11">
        <v>20126</v>
      </c>
    </row>
    <row r="202" spans="1:3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 t="s">
        <v>193</v>
      </c>
      <c r="L202" s="8"/>
      <c r="M202" s="9">
        <v>42461</v>
      </c>
      <c r="N202" s="8"/>
      <c r="O202" s="8" t="s">
        <v>230</v>
      </c>
      <c r="P202" s="8"/>
      <c r="Q202" s="8" t="s">
        <v>207</v>
      </c>
      <c r="R202" s="8"/>
      <c r="S202" s="8"/>
      <c r="T202" s="8"/>
      <c r="U202" s="8" t="s">
        <v>39</v>
      </c>
      <c r="V202" s="8"/>
      <c r="W202" s="10"/>
      <c r="X202" s="8"/>
      <c r="Y202" s="8" t="s">
        <v>198</v>
      </c>
      <c r="Z202" s="8"/>
      <c r="AA202" s="11">
        <v>875</v>
      </c>
      <c r="AB202" s="8"/>
      <c r="AC202" s="11"/>
      <c r="AD202" s="8"/>
      <c r="AE202" s="11">
        <v>21001</v>
      </c>
    </row>
    <row r="203" spans="1:3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 t="s">
        <v>193</v>
      </c>
      <c r="L203" s="8"/>
      <c r="M203" s="9">
        <v>42475</v>
      </c>
      <c r="N203" s="8"/>
      <c r="O203" s="8" t="s">
        <v>231</v>
      </c>
      <c r="P203" s="8"/>
      <c r="Q203" s="8" t="s">
        <v>207</v>
      </c>
      <c r="R203" s="8"/>
      <c r="S203" s="8"/>
      <c r="T203" s="8"/>
      <c r="U203" s="8" t="s">
        <v>197</v>
      </c>
      <c r="V203" s="8"/>
      <c r="W203" s="10"/>
      <c r="X203" s="8"/>
      <c r="Y203" s="8" t="s">
        <v>198</v>
      </c>
      <c r="Z203" s="8"/>
      <c r="AA203" s="11">
        <v>300</v>
      </c>
      <c r="AB203" s="8"/>
      <c r="AC203" s="11"/>
      <c r="AD203" s="8"/>
      <c r="AE203" s="11">
        <v>21301</v>
      </c>
    </row>
    <row r="204" spans="1:3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 t="s">
        <v>193</v>
      </c>
      <c r="L204" s="8"/>
      <c r="M204" s="9">
        <v>42475</v>
      </c>
      <c r="N204" s="8"/>
      <c r="O204" s="8" t="s">
        <v>231</v>
      </c>
      <c r="P204" s="8"/>
      <c r="Q204" s="8" t="s">
        <v>207</v>
      </c>
      <c r="R204" s="8"/>
      <c r="S204" s="8"/>
      <c r="T204" s="8"/>
      <c r="U204" s="8" t="s">
        <v>39</v>
      </c>
      <c r="V204" s="8"/>
      <c r="W204" s="10"/>
      <c r="X204" s="8"/>
      <c r="Y204" s="8" t="s">
        <v>198</v>
      </c>
      <c r="Z204" s="8"/>
      <c r="AA204" s="11">
        <v>875</v>
      </c>
      <c r="AB204" s="8"/>
      <c r="AC204" s="11"/>
      <c r="AD204" s="8"/>
      <c r="AE204" s="11">
        <v>22176</v>
      </c>
    </row>
    <row r="205" spans="1:3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 t="s">
        <v>193</v>
      </c>
      <c r="L205" s="8"/>
      <c r="M205" s="9">
        <v>42491</v>
      </c>
      <c r="N205" s="8"/>
      <c r="O205" s="8" t="s">
        <v>232</v>
      </c>
      <c r="P205" s="8"/>
      <c r="Q205" s="8" t="s">
        <v>207</v>
      </c>
      <c r="R205" s="8"/>
      <c r="S205" s="8"/>
      <c r="T205" s="8"/>
      <c r="U205" s="8" t="s">
        <v>197</v>
      </c>
      <c r="V205" s="8"/>
      <c r="W205" s="10"/>
      <c r="X205" s="8"/>
      <c r="Y205" s="8" t="s">
        <v>198</v>
      </c>
      <c r="Z205" s="8"/>
      <c r="AA205" s="11">
        <v>300</v>
      </c>
      <c r="AB205" s="8"/>
      <c r="AC205" s="11"/>
      <c r="AD205" s="8"/>
      <c r="AE205" s="11">
        <v>22476</v>
      </c>
    </row>
    <row r="206" spans="1:3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 t="s">
        <v>193</v>
      </c>
      <c r="L206" s="8"/>
      <c r="M206" s="9">
        <v>42491</v>
      </c>
      <c r="N206" s="8"/>
      <c r="O206" s="8" t="s">
        <v>232</v>
      </c>
      <c r="P206" s="8"/>
      <c r="Q206" s="8" t="s">
        <v>207</v>
      </c>
      <c r="R206" s="8"/>
      <c r="S206" s="8"/>
      <c r="T206" s="8"/>
      <c r="U206" s="8" t="s">
        <v>39</v>
      </c>
      <c r="V206" s="8"/>
      <c r="W206" s="10"/>
      <c r="X206" s="8"/>
      <c r="Y206" s="8" t="s">
        <v>198</v>
      </c>
      <c r="Z206" s="8"/>
      <c r="AA206" s="11">
        <v>875</v>
      </c>
      <c r="AB206" s="8"/>
      <c r="AC206" s="11"/>
      <c r="AD206" s="8"/>
      <c r="AE206" s="11">
        <v>23351</v>
      </c>
    </row>
    <row r="207" spans="1:3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 t="s">
        <v>193</v>
      </c>
      <c r="L207" s="8"/>
      <c r="M207" s="9">
        <v>42505</v>
      </c>
      <c r="N207" s="8"/>
      <c r="O207" s="8" t="s">
        <v>233</v>
      </c>
      <c r="P207" s="8"/>
      <c r="Q207" s="8" t="s">
        <v>207</v>
      </c>
      <c r="R207" s="8"/>
      <c r="S207" s="8"/>
      <c r="T207" s="8"/>
      <c r="U207" s="8" t="s">
        <v>197</v>
      </c>
      <c r="V207" s="8"/>
      <c r="W207" s="10"/>
      <c r="X207" s="8"/>
      <c r="Y207" s="8" t="s">
        <v>198</v>
      </c>
      <c r="Z207" s="8"/>
      <c r="AA207" s="11">
        <v>300</v>
      </c>
      <c r="AB207" s="8"/>
      <c r="AC207" s="11"/>
      <c r="AD207" s="8"/>
      <c r="AE207" s="11">
        <v>23651</v>
      </c>
    </row>
    <row r="208" spans="1:3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 t="s">
        <v>193</v>
      </c>
      <c r="L208" s="8"/>
      <c r="M208" s="9">
        <v>42505</v>
      </c>
      <c r="N208" s="8"/>
      <c r="O208" s="8" t="s">
        <v>233</v>
      </c>
      <c r="P208" s="8"/>
      <c r="Q208" s="8" t="s">
        <v>207</v>
      </c>
      <c r="R208" s="8"/>
      <c r="S208" s="8"/>
      <c r="T208" s="8"/>
      <c r="U208" s="8" t="s">
        <v>39</v>
      </c>
      <c r="V208" s="8"/>
      <c r="W208" s="10"/>
      <c r="X208" s="8"/>
      <c r="Y208" s="8" t="s">
        <v>198</v>
      </c>
      <c r="Z208" s="8"/>
      <c r="AA208" s="11">
        <v>875</v>
      </c>
      <c r="AB208" s="8"/>
      <c r="AC208" s="11"/>
      <c r="AD208" s="8"/>
      <c r="AE208" s="11">
        <v>24526</v>
      </c>
    </row>
    <row r="209" spans="1:3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 t="s">
        <v>193</v>
      </c>
      <c r="L209" s="8"/>
      <c r="M209" s="9">
        <v>42522</v>
      </c>
      <c r="N209" s="8"/>
      <c r="O209" s="8" t="s">
        <v>234</v>
      </c>
      <c r="P209" s="8"/>
      <c r="Q209" s="8" t="s">
        <v>207</v>
      </c>
      <c r="R209" s="8"/>
      <c r="S209" s="8"/>
      <c r="T209" s="8"/>
      <c r="U209" s="8" t="s">
        <v>197</v>
      </c>
      <c r="V209" s="8"/>
      <c r="W209" s="10"/>
      <c r="X209" s="8"/>
      <c r="Y209" s="8" t="s">
        <v>198</v>
      </c>
      <c r="Z209" s="8"/>
      <c r="AA209" s="11">
        <v>300</v>
      </c>
      <c r="AB209" s="8"/>
      <c r="AC209" s="11"/>
      <c r="AD209" s="8"/>
      <c r="AE209" s="11">
        <v>24826</v>
      </c>
    </row>
    <row r="210" spans="1:3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 t="s">
        <v>193</v>
      </c>
      <c r="L210" s="8"/>
      <c r="M210" s="9">
        <v>42522</v>
      </c>
      <c r="N210" s="8"/>
      <c r="O210" s="8" t="s">
        <v>234</v>
      </c>
      <c r="P210" s="8"/>
      <c r="Q210" s="8" t="s">
        <v>207</v>
      </c>
      <c r="R210" s="8"/>
      <c r="S210" s="8"/>
      <c r="T210" s="8"/>
      <c r="U210" s="8" t="s">
        <v>39</v>
      </c>
      <c r="V210" s="8"/>
      <c r="W210" s="10"/>
      <c r="X210" s="8"/>
      <c r="Y210" s="8" t="s">
        <v>198</v>
      </c>
      <c r="Z210" s="8"/>
      <c r="AA210" s="11">
        <v>875</v>
      </c>
      <c r="AB210" s="8"/>
      <c r="AC210" s="11"/>
      <c r="AD210" s="8"/>
      <c r="AE210" s="11">
        <v>25701</v>
      </c>
    </row>
    <row r="211" spans="1:3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 t="s">
        <v>193</v>
      </c>
      <c r="L211" s="8"/>
      <c r="M211" s="9">
        <v>42536</v>
      </c>
      <c r="N211" s="8"/>
      <c r="O211" s="8" t="s">
        <v>235</v>
      </c>
      <c r="P211" s="8"/>
      <c r="Q211" s="8" t="s">
        <v>207</v>
      </c>
      <c r="R211" s="8"/>
      <c r="S211" s="8"/>
      <c r="T211" s="8"/>
      <c r="U211" s="8" t="s">
        <v>197</v>
      </c>
      <c r="V211" s="8"/>
      <c r="W211" s="10"/>
      <c r="X211" s="8"/>
      <c r="Y211" s="8" t="s">
        <v>198</v>
      </c>
      <c r="Z211" s="8"/>
      <c r="AA211" s="11">
        <v>300</v>
      </c>
      <c r="AB211" s="8"/>
      <c r="AC211" s="11"/>
      <c r="AD211" s="8"/>
      <c r="AE211" s="11">
        <v>26001</v>
      </c>
    </row>
    <row r="212" spans="1:3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 t="s">
        <v>193</v>
      </c>
      <c r="L212" s="8"/>
      <c r="M212" s="9">
        <v>42536</v>
      </c>
      <c r="N212" s="8"/>
      <c r="O212" s="8" t="s">
        <v>235</v>
      </c>
      <c r="P212" s="8"/>
      <c r="Q212" s="8" t="s">
        <v>207</v>
      </c>
      <c r="R212" s="8"/>
      <c r="S212" s="8"/>
      <c r="T212" s="8"/>
      <c r="U212" s="8" t="s">
        <v>39</v>
      </c>
      <c r="V212" s="8"/>
      <c r="W212" s="10"/>
      <c r="X212" s="8"/>
      <c r="Y212" s="8" t="s">
        <v>198</v>
      </c>
      <c r="Z212" s="8"/>
      <c r="AA212" s="11">
        <v>875</v>
      </c>
      <c r="AB212" s="8"/>
      <c r="AC212" s="11"/>
      <c r="AD212" s="8"/>
      <c r="AE212" s="11">
        <v>26876</v>
      </c>
    </row>
    <row r="213" spans="1:3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 t="s">
        <v>193</v>
      </c>
      <c r="L213" s="8"/>
      <c r="M213" s="9">
        <v>42542</v>
      </c>
      <c r="N213" s="8"/>
      <c r="O213" s="8" t="s">
        <v>236</v>
      </c>
      <c r="P213" s="8"/>
      <c r="Q213" s="8" t="s">
        <v>237</v>
      </c>
      <c r="R213" s="8"/>
      <c r="S213" s="8" t="s">
        <v>238</v>
      </c>
      <c r="T213" s="8"/>
      <c r="U213" s="8" t="s">
        <v>19</v>
      </c>
      <c r="V213" s="8"/>
      <c r="W213" s="10"/>
      <c r="X213" s="8"/>
      <c r="Y213" s="8" t="s">
        <v>198</v>
      </c>
      <c r="Z213" s="8"/>
      <c r="AA213" s="11">
        <v>1200</v>
      </c>
      <c r="AB213" s="8"/>
      <c r="AC213" s="11"/>
      <c r="AD213" s="8"/>
      <c r="AE213" s="11">
        <v>28076</v>
      </c>
    </row>
    <row r="214" spans="1:31" ht="15" thickBo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 t="s">
        <v>193</v>
      </c>
      <c r="L214" s="8"/>
      <c r="M214" s="9">
        <v>42570</v>
      </c>
      <c r="N214" s="8"/>
      <c r="O214" s="8" t="s">
        <v>239</v>
      </c>
      <c r="P214" s="8"/>
      <c r="Q214" s="8" t="s">
        <v>240</v>
      </c>
      <c r="R214" s="8"/>
      <c r="S214" s="8"/>
      <c r="T214" s="8"/>
      <c r="U214" s="8" t="s">
        <v>197</v>
      </c>
      <c r="V214" s="8"/>
      <c r="W214" s="10"/>
      <c r="X214" s="8"/>
      <c r="Y214" s="8" t="s">
        <v>198</v>
      </c>
      <c r="Z214" s="8"/>
      <c r="AA214" s="12">
        <v>960</v>
      </c>
      <c r="AB214" s="8"/>
      <c r="AC214" s="12"/>
      <c r="AD214" s="8"/>
      <c r="AE214" s="12">
        <v>29036</v>
      </c>
    </row>
    <row r="215" spans="1:31">
      <c r="A215" s="8"/>
      <c r="B215" s="8"/>
      <c r="C215" s="8"/>
      <c r="D215" s="8"/>
      <c r="E215" s="8"/>
      <c r="F215" s="8"/>
      <c r="G215" s="8" t="s">
        <v>241</v>
      </c>
      <c r="H215" s="8"/>
      <c r="I215" s="8"/>
      <c r="J215" s="8"/>
      <c r="K215" s="8"/>
      <c r="L215" s="8"/>
      <c r="M215" s="9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11">
        <f>ROUND(SUM(AA180:AA214),5)</f>
        <v>29036</v>
      </c>
      <c r="AB215" s="8"/>
      <c r="AC215" s="11">
        <f>ROUND(SUM(AC180:AC214),5)</f>
        <v>0</v>
      </c>
      <c r="AD215" s="8"/>
      <c r="AE215" s="11">
        <f>AE214</f>
        <v>29036</v>
      </c>
    </row>
    <row r="216" spans="1:31">
      <c r="A216" s="5"/>
      <c r="B216" s="5"/>
      <c r="C216" s="5"/>
      <c r="D216" s="5"/>
      <c r="E216" s="5"/>
      <c r="F216" s="5"/>
      <c r="G216" s="5" t="s">
        <v>242</v>
      </c>
      <c r="H216" s="5"/>
      <c r="I216" s="5"/>
      <c r="J216" s="5"/>
      <c r="K216" s="5"/>
      <c r="L216" s="5"/>
      <c r="M216" s="6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7"/>
      <c r="AB216" s="5"/>
      <c r="AC216" s="7"/>
      <c r="AD216" s="5"/>
      <c r="AE216" s="7"/>
    </row>
    <row r="217" spans="1:3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 t="s">
        <v>193</v>
      </c>
      <c r="L217" s="8"/>
      <c r="M217" s="9">
        <v>42377</v>
      </c>
      <c r="N217" s="8"/>
      <c r="O217" s="8" t="s">
        <v>243</v>
      </c>
      <c r="P217" s="8"/>
      <c r="Q217" s="8" t="s">
        <v>244</v>
      </c>
      <c r="R217" s="8"/>
      <c r="S217" s="8" t="s">
        <v>245</v>
      </c>
      <c r="T217" s="8"/>
      <c r="U217" s="8" t="s">
        <v>36</v>
      </c>
      <c r="V217" s="8"/>
      <c r="W217" s="10"/>
      <c r="X217" s="8"/>
      <c r="Y217" s="8" t="s">
        <v>198</v>
      </c>
      <c r="Z217" s="8"/>
      <c r="AA217" s="11">
        <v>800</v>
      </c>
      <c r="AB217" s="8"/>
      <c r="AC217" s="11"/>
      <c r="AD217" s="8"/>
      <c r="AE217" s="11">
        <v>800</v>
      </c>
    </row>
    <row r="218" spans="1:3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 t="s">
        <v>193</v>
      </c>
      <c r="L218" s="8"/>
      <c r="M218" s="9">
        <v>42377</v>
      </c>
      <c r="N218" s="8"/>
      <c r="O218" s="8" t="s">
        <v>246</v>
      </c>
      <c r="P218" s="8"/>
      <c r="Q218" s="8" t="s">
        <v>247</v>
      </c>
      <c r="R218" s="8"/>
      <c r="S218" s="8" t="s">
        <v>248</v>
      </c>
      <c r="T218" s="8"/>
      <c r="U218" s="8" t="s">
        <v>36</v>
      </c>
      <c r="V218" s="8"/>
      <c r="W218" s="10"/>
      <c r="X218" s="8"/>
      <c r="Y218" s="8" t="s">
        <v>198</v>
      </c>
      <c r="Z218" s="8"/>
      <c r="AA218" s="11">
        <v>150</v>
      </c>
      <c r="AB218" s="8"/>
      <c r="AC218" s="11"/>
      <c r="AD218" s="8"/>
      <c r="AE218" s="11">
        <v>950</v>
      </c>
    </row>
    <row r="219" spans="1:3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 t="s">
        <v>193</v>
      </c>
      <c r="L219" s="8"/>
      <c r="M219" s="9">
        <v>42389</v>
      </c>
      <c r="N219" s="8"/>
      <c r="O219" s="8" t="s">
        <v>249</v>
      </c>
      <c r="P219" s="8"/>
      <c r="Q219" s="8" t="s">
        <v>250</v>
      </c>
      <c r="R219" s="8"/>
      <c r="S219" s="8"/>
      <c r="T219" s="8"/>
      <c r="U219" s="8" t="s">
        <v>36</v>
      </c>
      <c r="V219" s="8"/>
      <c r="W219" s="10"/>
      <c r="X219" s="8"/>
      <c r="Y219" s="8" t="s">
        <v>198</v>
      </c>
      <c r="Z219" s="8"/>
      <c r="AA219" s="11">
        <v>2000</v>
      </c>
      <c r="AB219" s="8"/>
      <c r="AC219" s="11"/>
      <c r="AD219" s="8"/>
      <c r="AE219" s="11">
        <v>2950</v>
      </c>
    </row>
    <row r="220" spans="1:3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 t="s">
        <v>193</v>
      </c>
      <c r="L220" s="8"/>
      <c r="M220" s="9">
        <v>42389</v>
      </c>
      <c r="N220" s="8"/>
      <c r="O220" s="8" t="s">
        <v>251</v>
      </c>
      <c r="P220" s="8"/>
      <c r="Q220" s="8" t="s">
        <v>252</v>
      </c>
      <c r="R220" s="8"/>
      <c r="S220" s="8"/>
      <c r="T220" s="8"/>
      <c r="U220" s="8" t="s">
        <v>36</v>
      </c>
      <c r="V220" s="8"/>
      <c r="W220" s="10"/>
      <c r="X220" s="8"/>
      <c r="Y220" s="8" t="s">
        <v>198</v>
      </c>
      <c r="Z220" s="8"/>
      <c r="AA220" s="11">
        <v>250</v>
      </c>
      <c r="AB220" s="8"/>
      <c r="AC220" s="11"/>
      <c r="AD220" s="8"/>
      <c r="AE220" s="11">
        <v>3200</v>
      </c>
    </row>
    <row r="221" spans="1:3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 t="s">
        <v>193</v>
      </c>
      <c r="L221" s="8"/>
      <c r="M221" s="9">
        <v>42402</v>
      </c>
      <c r="N221" s="8"/>
      <c r="O221" s="8" t="s">
        <v>253</v>
      </c>
      <c r="P221" s="8"/>
      <c r="Q221" s="8" t="s">
        <v>254</v>
      </c>
      <c r="R221" s="8"/>
      <c r="S221" s="8"/>
      <c r="T221" s="8"/>
      <c r="U221" s="8" t="s">
        <v>36</v>
      </c>
      <c r="V221" s="8"/>
      <c r="W221" s="10"/>
      <c r="X221" s="8"/>
      <c r="Y221" s="8" t="s">
        <v>198</v>
      </c>
      <c r="Z221" s="8"/>
      <c r="AA221" s="11">
        <v>196</v>
      </c>
      <c r="AB221" s="8"/>
      <c r="AC221" s="11"/>
      <c r="AD221" s="8"/>
      <c r="AE221" s="11">
        <v>3396</v>
      </c>
    </row>
    <row r="222" spans="1:3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 t="s">
        <v>193</v>
      </c>
      <c r="L222" s="8"/>
      <c r="M222" s="9">
        <v>42418</v>
      </c>
      <c r="N222" s="8"/>
      <c r="O222" s="8" t="s">
        <v>243</v>
      </c>
      <c r="P222" s="8"/>
      <c r="Q222" s="8" t="s">
        <v>255</v>
      </c>
      <c r="R222" s="8"/>
      <c r="S222" s="8" t="s">
        <v>256</v>
      </c>
      <c r="T222" s="8"/>
      <c r="U222" s="8" t="s">
        <v>36</v>
      </c>
      <c r="V222" s="8"/>
      <c r="W222" s="10"/>
      <c r="X222" s="8"/>
      <c r="Y222" s="8" t="s">
        <v>198</v>
      </c>
      <c r="Z222" s="8"/>
      <c r="AA222" s="11">
        <v>250</v>
      </c>
      <c r="AB222" s="8"/>
      <c r="AC222" s="11"/>
      <c r="AD222" s="8"/>
      <c r="AE222" s="11">
        <v>3646</v>
      </c>
    </row>
    <row r="223" spans="1:3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 t="s">
        <v>193</v>
      </c>
      <c r="L223" s="8"/>
      <c r="M223" s="9">
        <v>42421</v>
      </c>
      <c r="N223" s="8"/>
      <c r="O223" s="8" t="s">
        <v>257</v>
      </c>
      <c r="P223" s="8"/>
      <c r="Q223" s="8" t="s">
        <v>258</v>
      </c>
      <c r="R223" s="8"/>
      <c r="S223" s="8" t="s">
        <v>259</v>
      </c>
      <c r="T223" s="8"/>
      <c r="U223" s="8" t="s">
        <v>36</v>
      </c>
      <c r="V223" s="8"/>
      <c r="W223" s="10"/>
      <c r="X223" s="8"/>
      <c r="Y223" s="8" t="s">
        <v>198</v>
      </c>
      <c r="Z223" s="8"/>
      <c r="AA223" s="11">
        <v>275.05</v>
      </c>
      <c r="AB223" s="8"/>
      <c r="AC223" s="11"/>
      <c r="AD223" s="8"/>
      <c r="AE223" s="11">
        <v>3921.05</v>
      </c>
    </row>
    <row r="224" spans="1:3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 t="s">
        <v>193</v>
      </c>
      <c r="L224" s="8"/>
      <c r="M224" s="9">
        <v>42423</v>
      </c>
      <c r="N224" s="8"/>
      <c r="O224" s="8" t="s">
        <v>260</v>
      </c>
      <c r="P224" s="8"/>
      <c r="Q224" s="8" t="s">
        <v>261</v>
      </c>
      <c r="R224" s="8"/>
      <c r="S224" s="8" t="s">
        <v>262</v>
      </c>
      <c r="T224" s="8"/>
      <c r="U224" s="8" t="s">
        <v>36</v>
      </c>
      <c r="V224" s="8"/>
      <c r="W224" s="10"/>
      <c r="X224" s="8"/>
      <c r="Y224" s="8" t="s">
        <v>198</v>
      </c>
      <c r="Z224" s="8"/>
      <c r="AA224" s="11">
        <v>373.24</v>
      </c>
      <c r="AB224" s="8"/>
      <c r="AC224" s="11"/>
      <c r="AD224" s="8"/>
      <c r="AE224" s="11">
        <v>4294.29</v>
      </c>
    </row>
    <row r="225" spans="1:3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 t="s">
        <v>193</v>
      </c>
      <c r="L225" s="8"/>
      <c r="M225" s="9">
        <v>42425</v>
      </c>
      <c r="N225" s="8"/>
      <c r="O225" s="8" t="s">
        <v>194</v>
      </c>
      <c r="P225" s="8"/>
      <c r="Q225" s="8" t="s">
        <v>195</v>
      </c>
      <c r="R225" s="8"/>
      <c r="S225" s="8" t="s">
        <v>263</v>
      </c>
      <c r="T225" s="8"/>
      <c r="U225" s="8" t="s">
        <v>36</v>
      </c>
      <c r="V225" s="8"/>
      <c r="W225" s="10"/>
      <c r="X225" s="8"/>
      <c r="Y225" s="8" t="s">
        <v>198</v>
      </c>
      <c r="Z225" s="8"/>
      <c r="AA225" s="11">
        <v>381.15</v>
      </c>
      <c r="AB225" s="8"/>
      <c r="AC225" s="11"/>
      <c r="AD225" s="8"/>
      <c r="AE225" s="11">
        <v>4675.4399999999996</v>
      </c>
    </row>
    <row r="226" spans="1:3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 t="s">
        <v>193</v>
      </c>
      <c r="L226" s="8"/>
      <c r="M226" s="9">
        <v>42425</v>
      </c>
      <c r="N226" s="8"/>
      <c r="O226" s="8" t="s">
        <v>194</v>
      </c>
      <c r="P226" s="8"/>
      <c r="Q226" s="8" t="s">
        <v>195</v>
      </c>
      <c r="R226" s="8"/>
      <c r="S226" s="8" t="s">
        <v>263</v>
      </c>
      <c r="T226" s="8"/>
      <c r="U226" s="8" t="s">
        <v>36</v>
      </c>
      <c r="V226" s="8"/>
      <c r="W226" s="10"/>
      <c r="X226" s="8"/>
      <c r="Y226" s="8" t="s">
        <v>198</v>
      </c>
      <c r="Z226" s="8"/>
      <c r="AA226" s="11">
        <v>254.1</v>
      </c>
      <c r="AB226" s="8"/>
      <c r="AC226" s="11"/>
      <c r="AD226" s="8"/>
      <c r="AE226" s="11">
        <v>4929.54</v>
      </c>
    </row>
    <row r="227" spans="1:3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 t="s">
        <v>193</v>
      </c>
      <c r="L227" s="8"/>
      <c r="M227" s="9">
        <v>42425</v>
      </c>
      <c r="N227" s="8"/>
      <c r="O227" s="8" t="s">
        <v>194</v>
      </c>
      <c r="P227" s="8"/>
      <c r="Q227" s="8" t="s">
        <v>195</v>
      </c>
      <c r="R227" s="8"/>
      <c r="S227" s="8" t="s">
        <v>263</v>
      </c>
      <c r="T227" s="8"/>
      <c r="U227" s="8" t="s">
        <v>36</v>
      </c>
      <c r="V227" s="8"/>
      <c r="W227" s="10"/>
      <c r="X227" s="8"/>
      <c r="Y227" s="8" t="s">
        <v>198</v>
      </c>
      <c r="Z227" s="8"/>
      <c r="AA227" s="11">
        <v>381.15</v>
      </c>
      <c r="AB227" s="8"/>
      <c r="AC227" s="11"/>
      <c r="AD227" s="8"/>
      <c r="AE227" s="11">
        <v>5310.69</v>
      </c>
    </row>
    <row r="228" spans="1:3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 t="s">
        <v>193</v>
      </c>
      <c r="L228" s="8"/>
      <c r="M228" s="9">
        <v>42425</v>
      </c>
      <c r="N228" s="8"/>
      <c r="O228" s="8" t="s">
        <v>194</v>
      </c>
      <c r="P228" s="8"/>
      <c r="Q228" s="8" t="s">
        <v>195</v>
      </c>
      <c r="R228" s="8"/>
      <c r="S228" s="8" t="s">
        <v>263</v>
      </c>
      <c r="T228" s="8"/>
      <c r="U228" s="8" t="s">
        <v>36</v>
      </c>
      <c r="V228" s="8"/>
      <c r="W228" s="10"/>
      <c r="X228" s="8"/>
      <c r="Y228" s="8" t="s">
        <v>198</v>
      </c>
      <c r="Z228" s="8"/>
      <c r="AA228" s="11">
        <v>381.15</v>
      </c>
      <c r="AB228" s="8"/>
      <c r="AC228" s="11"/>
      <c r="AD228" s="8"/>
      <c r="AE228" s="11">
        <v>5691.84</v>
      </c>
    </row>
    <row r="229" spans="1:3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 t="s">
        <v>193</v>
      </c>
      <c r="L229" s="8"/>
      <c r="M229" s="9">
        <v>42436</v>
      </c>
      <c r="N229" s="8"/>
      <c r="O229" s="8" t="s">
        <v>264</v>
      </c>
      <c r="P229" s="8"/>
      <c r="Q229" s="8" t="s">
        <v>207</v>
      </c>
      <c r="R229" s="8"/>
      <c r="S229" s="8" t="s">
        <v>265</v>
      </c>
      <c r="T229" s="8"/>
      <c r="U229" s="8" t="s">
        <v>36</v>
      </c>
      <c r="V229" s="8"/>
      <c r="W229" s="10"/>
      <c r="X229" s="8"/>
      <c r="Y229" s="8" t="s">
        <v>198</v>
      </c>
      <c r="Z229" s="8"/>
      <c r="AA229" s="11">
        <v>221</v>
      </c>
      <c r="AB229" s="8"/>
      <c r="AC229" s="11"/>
      <c r="AD229" s="8"/>
      <c r="AE229" s="11">
        <v>5912.84</v>
      </c>
    </row>
    <row r="230" spans="1:3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 t="s">
        <v>193</v>
      </c>
      <c r="L230" s="8"/>
      <c r="M230" s="9">
        <v>42500</v>
      </c>
      <c r="N230" s="8"/>
      <c r="O230" s="8" t="s">
        <v>266</v>
      </c>
      <c r="P230" s="8"/>
      <c r="Q230" s="8" t="s">
        <v>267</v>
      </c>
      <c r="R230" s="8"/>
      <c r="S230" s="8" t="s">
        <v>268</v>
      </c>
      <c r="T230" s="8"/>
      <c r="U230" s="8" t="s">
        <v>269</v>
      </c>
      <c r="V230" s="8"/>
      <c r="W230" s="10"/>
      <c r="X230" s="8"/>
      <c r="Y230" s="8" t="s">
        <v>198</v>
      </c>
      <c r="Z230" s="8"/>
      <c r="AA230" s="11">
        <v>2500</v>
      </c>
      <c r="AB230" s="8"/>
      <c r="AC230" s="11"/>
      <c r="AD230" s="8"/>
      <c r="AE230" s="11">
        <v>8412.84</v>
      </c>
    </row>
    <row r="231" spans="1:3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 t="s">
        <v>193</v>
      </c>
      <c r="L231" s="8"/>
      <c r="M231" s="9">
        <v>42508</v>
      </c>
      <c r="N231" s="8"/>
      <c r="O231" s="8" t="s">
        <v>270</v>
      </c>
      <c r="P231" s="8"/>
      <c r="Q231" s="8" t="s">
        <v>220</v>
      </c>
      <c r="R231" s="8"/>
      <c r="S231" s="8"/>
      <c r="T231" s="8"/>
      <c r="U231" s="8" t="s">
        <v>36</v>
      </c>
      <c r="V231" s="8"/>
      <c r="W231" s="10"/>
      <c r="X231" s="8"/>
      <c r="Y231" s="8" t="s">
        <v>198</v>
      </c>
      <c r="Z231" s="8"/>
      <c r="AA231" s="11">
        <v>1395</v>
      </c>
      <c r="AB231" s="8"/>
      <c r="AC231" s="11"/>
      <c r="AD231" s="8"/>
      <c r="AE231" s="11">
        <v>9807.84</v>
      </c>
    </row>
    <row r="232" spans="1:3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 t="s">
        <v>193</v>
      </c>
      <c r="L232" s="8"/>
      <c r="M232" s="9">
        <v>42513</v>
      </c>
      <c r="N232" s="8"/>
      <c r="O232" s="8" t="s">
        <v>271</v>
      </c>
      <c r="P232" s="8"/>
      <c r="Q232" s="8" t="s">
        <v>272</v>
      </c>
      <c r="R232" s="8"/>
      <c r="S232" s="8" t="s">
        <v>273</v>
      </c>
      <c r="T232" s="8"/>
      <c r="U232" s="8" t="s">
        <v>269</v>
      </c>
      <c r="V232" s="8"/>
      <c r="W232" s="10"/>
      <c r="X232" s="8"/>
      <c r="Y232" s="8" t="s">
        <v>198</v>
      </c>
      <c r="Z232" s="8"/>
      <c r="AA232" s="11">
        <v>1225</v>
      </c>
      <c r="AB232" s="8"/>
      <c r="AC232" s="11"/>
      <c r="AD232" s="8"/>
      <c r="AE232" s="11">
        <v>11032.84</v>
      </c>
    </row>
    <row r="233" spans="1:3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 t="s">
        <v>193</v>
      </c>
      <c r="L233" s="8"/>
      <c r="M233" s="9">
        <v>42515</v>
      </c>
      <c r="N233" s="8"/>
      <c r="O233" s="8" t="s">
        <v>274</v>
      </c>
      <c r="P233" s="8"/>
      <c r="Q233" s="8" t="s">
        <v>275</v>
      </c>
      <c r="R233" s="8"/>
      <c r="S233" s="8" t="s">
        <v>273</v>
      </c>
      <c r="T233" s="8"/>
      <c r="U233" s="8" t="s">
        <v>269</v>
      </c>
      <c r="V233" s="8"/>
      <c r="W233" s="10"/>
      <c r="X233" s="8"/>
      <c r="Y233" s="8" t="s">
        <v>198</v>
      </c>
      <c r="Z233" s="8"/>
      <c r="AA233" s="11">
        <v>770</v>
      </c>
      <c r="AB233" s="8"/>
      <c r="AC233" s="11"/>
      <c r="AD233" s="8"/>
      <c r="AE233" s="11">
        <v>11802.84</v>
      </c>
    </row>
    <row r="234" spans="1:3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 t="s">
        <v>193</v>
      </c>
      <c r="L234" s="8"/>
      <c r="M234" s="9">
        <v>42522</v>
      </c>
      <c r="N234" s="8"/>
      <c r="O234" s="8" t="s">
        <v>234</v>
      </c>
      <c r="P234" s="8"/>
      <c r="Q234" s="8" t="s">
        <v>276</v>
      </c>
      <c r="R234" s="8"/>
      <c r="S234" s="8"/>
      <c r="T234" s="8"/>
      <c r="U234" s="8" t="s">
        <v>36</v>
      </c>
      <c r="V234" s="8"/>
      <c r="W234" s="10"/>
      <c r="X234" s="8"/>
      <c r="Y234" s="8" t="s">
        <v>198</v>
      </c>
      <c r="Z234" s="8"/>
      <c r="AA234" s="11">
        <v>250</v>
      </c>
      <c r="AB234" s="8"/>
      <c r="AC234" s="11"/>
      <c r="AD234" s="8"/>
      <c r="AE234" s="11">
        <v>12052.84</v>
      </c>
    </row>
    <row r="235" spans="1:3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 t="s">
        <v>193</v>
      </c>
      <c r="L235" s="8"/>
      <c r="M235" s="9">
        <v>42522</v>
      </c>
      <c r="N235" s="8"/>
      <c r="O235" s="8" t="s">
        <v>234</v>
      </c>
      <c r="P235" s="8"/>
      <c r="Q235" s="8" t="s">
        <v>277</v>
      </c>
      <c r="R235" s="8"/>
      <c r="S235" s="8"/>
      <c r="T235" s="8"/>
      <c r="U235" s="8" t="s">
        <v>19</v>
      </c>
      <c r="V235" s="8"/>
      <c r="W235" s="10"/>
      <c r="X235" s="8"/>
      <c r="Y235" s="8" t="s">
        <v>198</v>
      </c>
      <c r="Z235" s="8"/>
      <c r="AA235" s="11">
        <v>191</v>
      </c>
      <c r="AB235" s="8"/>
      <c r="AC235" s="11"/>
      <c r="AD235" s="8"/>
      <c r="AE235" s="11">
        <v>12243.84</v>
      </c>
    </row>
    <row r="236" spans="1:3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 t="s">
        <v>193</v>
      </c>
      <c r="L236" s="8"/>
      <c r="M236" s="9">
        <v>42522</v>
      </c>
      <c r="N236" s="8"/>
      <c r="O236" s="8" t="s">
        <v>278</v>
      </c>
      <c r="P236" s="8"/>
      <c r="Q236" s="8" t="s">
        <v>261</v>
      </c>
      <c r="R236" s="8"/>
      <c r="S236" s="8"/>
      <c r="T236" s="8"/>
      <c r="U236" s="8" t="s">
        <v>19</v>
      </c>
      <c r="V236" s="8"/>
      <c r="W236" s="10"/>
      <c r="X236" s="8"/>
      <c r="Y236" s="8" t="s">
        <v>198</v>
      </c>
      <c r="Z236" s="8"/>
      <c r="AA236" s="11">
        <v>925</v>
      </c>
      <c r="AB236" s="8"/>
      <c r="AC236" s="11"/>
      <c r="AD236" s="8"/>
      <c r="AE236" s="11">
        <v>13168.84</v>
      </c>
    </row>
    <row r="237" spans="1:3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 t="s">
        <v>193</v>
      </c>
      <c r="L237" s="8"/>
      <c r="M237" s="9">
        <v>42528</v>
      </c>
      <c r="N237" s="8"/>
      <c r="O237" s="8" t="s">
        <v>279</v>
      </c>
      <c r="P237" s="8"/>
      <c r="Q237" s="8" t="s">
        <v>280</v>
      </c>
      <c r="R237" s="8"/>
      <c r="S237" s="8" t="s">
        <v>281</v>
      </c>
      <c r="T237" s="8"/>
      <c r="U237" s="8" t="s">
        <v>282</v>
      </c>
      <c r="V237" s="8"/>
      <c r="W237" s="10"/>
      <c r="X237" s="8"/>
      <c r="Y237" s="8" t="s">
        <v>198</v>
      </c>
      <c r="Z237" s="8"/>
      <c r="AA237" s="11">
        <v>708.7</v>
      </c>
      <c r="AB237" s="8"/>
      <c r="AC237" s="11"/>
      <c r="AD237" s="8"/>
      <c r="AE237" s="11">
        <v>13877.54</v>
      </c>
    </row>
    <row r="238" spans="1:3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 t="s">
        <v>193</v>
      </c>
      <c r="L238" s="8"/>
      <c r="M238" s="9">
        <v>42537</v>
      </c>
      <c r="N238" s="8"/>
      <c r="O238" s="8" t="s">
        <v>283</v>
      </c>
      <c r="P238" s="8"/>
      <c r="Q238" s="8" t="s">
        <v>284</v>
      </c>
      <c r="R238" s="8"/>
      <c r="S238" s="8"/>
      <c r="T238" s="8"/>
      <c r="U238" s="8" t="s">
        <v>19</v>
      </c>
      <c r="V238" s="8"/>
      <c r="W238" s="10"/>
      <c r="X238" s="8"/>
      <c r="Y238" s="8" t="s">
        <v>198</v>
      </c>
      <c r="Z238" s="8"/>
      <c r="AA238" s="11">
        <v>1225</v>
      </c>
      <c r="AB238" s="8"/>
      <c r="AC238" s="11"/>
      <c r="AD238" s="8"/>
      <c r="AE238" s="11">
        <v>15102.54</v>
      </c>
    </row>
    <row r="239" spans="1:31" ht="15" thickBo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 t="s">
        <v>193</v>
      </c>
      <c r="L239" s="8"/>
      <c r="M239" s="9">
        <v>42559</v>
      </c>
      <c r="N239" s="8"/>
      <c r="O239" s="8" t="s">
        <v>285</v>
      </c>
      <c r="P239" s="8"/>
      <c r="Q239" s="8" t="s">
        <v>286</v>
      </c>
      <c r="R239" s="8"/>
      <c r="S239" s="8"/>
      <c r="T239" s="8"/>
      <c r="U239" s="8" t="s">
        <v>19</v>
      </c>
      <c r="V239" s="8"/>
      <c r="W239" s="10"/>
      <c r="X239" s="8"/>
      <c r="Y239" s="8" t="s">
        <v>198</v>
      </c>
      <c r="Z239" s="8"/>
      <c r="AA239" s="12">
        <v>1090.69</v>
      </c>
      <c r="AB239" s="8"/>
      <c r="AC239" s="12"/>
      <c r="AD239" s="8"/>
      <c r="AE239" s="12">
        <v>16193.23</v>
      </c>
    </row>
    <row r="240" spans="1:31">
      <c r="A240" s="8"/>
      <c r="B240" s="8"/>
      <c r="C240" s="8"/>
      <c r="D240" s="8"/>
      <c r="E240" s="8"/>
      <c r="F240" s="8"/>
      <c r="G240" s="8" t="s">
        <v>287</v>
      </c>
      <c r="H240" s="8"/>
      <c r="I240" s="8"/>
      <c r="J240" s="8"/>
      <c r="K240" s="8"/>
      <c r="L240" s="8"/>
      <c r="M240" s="9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11">
        <f>ROUND(SUM(AA216:AA239),5)</f>
        <v>16193.23</v>
      </c>
      <c r="AB240" s="8"/>
      <c r="AC240" s="11">
        <f>ROUND(SUM(AC216:AC239),5)</f>
        <v>0</v>
      </c>
      <c r="AD240" s="8"/>
      <c r="AE240" s="11">
        <f>AE239</f>
        <v>16193.23</v>
      </c>
    </row>
    <row r="241" spans="1:31">
      <c r="A241" s="5"/>
      <c r="B241" s="5"/>
      <c r="C241" s="5"/>
      <c r="D241" s="5"/>
      <c r="E241" s="5"/>
      <c r="F241" s="5"/>
      <c r="G241" s="5" t="s">
        <v>288</v>
      </c>
      <c r="H241" s="5"/>
      <c r="I241" s="5"/>
      <c r="J241" s="5"/>
      <c r="K241" s="5"/>
      <c r="L241" s="5"/>
      <c r="M241" s="6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7"/>
      <c r="AB241" s="5"/>
      <c r="AC241" s="7"/>
      <c r="AD241" s="5"/>
      <c r="AE241" s="7"/>
    </row>
    <row r="242" spans="1:3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 t="s">
        <v>193</v>
      </c>
      <c r="L242" s="8"/>
      <c r="M242" s="9">
        <v>42425</v>
      </c>
      <c r="N242" s="8"/>
      <c r="O242" s="8" t="s">
        <v>194</v>
      </c>
      <c r="P242" s="8"/>
      <c r="Q242" s="8" t="s">
        <v>195</v>
      </c>
      <c r="R242" s="8"/>
      <c r="S242" s="8" t="s">
        <v>289</v>
      </c>
      <c r="T242" s="8"/>
      <c r="U242" s="8" t="s">
        <v>203</v>
      </c>
      <c r="V242" s="8"/>
      <c r="W242" s="10"/>
      <c r="X242" s="8"/>
      <c r="Y242" s="8" t="s">
        <v>198</v>
      </c>
      <c r="Z242" s="8"/>
      <c r="AA242" s="11">
        <v>50</v>
      </c>
      <c r="AB242" s="8"/>
      <c r="AC242" s="11"/>
      <c r="AD242" s="8"/>
      <c r="AE242" s="11">
        <v>50</v>
      </c>
    </row>
    <row r="243" spans="1:3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 t="s">
        <v>193</v>
      </c>
      <c r="L243" s="8"/>
      <c r="M243" s="9">
        <v>42515</v>
      </c>
      <c r="N243" s="8"/>
      <c r="O243" s="8" t="s">
        <v>194</v>
      </c>
      <c r="P243" s="8"/>
      <c r="Q243" s="8" t="s">
        <v>195</v>
      </c>
      <c r="R243" s="8"/>
      <c r="S243" s="8" t="s">
        <v>290</v>
      </c>
      <c r="T243" s="8"/>
      <c r="U243" s="8" t="s">
        <v>203</v>
      </c>
      <c r="V243" s="8"/>
      <c r="W243" s="10"/>
      <c r="X243" s="8"/>
      <c r="Y243" s="8" t="s">
        <v>198</v>
      </c>
      <c r="Z243" s="8"/>
      <c r="AA243" s="11">
        <v>332</v>
      </c>
      <c r="AB243" s="8"/>
      <c r="AC243" s="11"/>
      <c r="AD243" s="8"/>
      <c r="AE243" s="11">
        <v>382</v>
      </c>
    </row>
    <row r="244" spans="1:31" ht="15" thickBo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 t="s">
        <v>193</v>
      </c>
      <c r="L244" s="8"/>
      <c r="M244" s="9">
        <v>42548</v>
      </c>
      <c r="N244" s="8"/>
      <c r="O244" s="8" t="s">
        <v>194</v>
      </c>
      <c r="P244" s="8"/>
      <c r="Q244" s="8" t="s">
        <v>195</v>
      </c>
      <c r="R244" s="8"/>
      <c r="S244" s="8" t="s">
        <v>291</v>
      </c>
      <c r="T244" s="8"/>
      <c r="U244" s="8" t="s">
        <v>292</v>
      </c>
      <c r="V244" s="8"/>
      <c r="W244" s="10"/>
      <c r="X244" s="8"/>
      <c r="Y244" s="8" t="s">
        <v>198</v>
      </c>
      <c r="Z244" s="8"/>
      <c r="AA244" s="12">
        <v>360</v>
      </c>
      <c r="AB244" s="8"/>
      <c r="AC244" s="12"/>
      <c r="AD244" s="8"/>
      <c r="AE244" s="12">
        <v>742</v>
      </c>
    </row>
    <row r="245" spans="1:31">
      <c r="A245" s="8"/>
      <c r="B245" s="8"/>
      <c r="C245" s="8"/>
      <c r="D245" s="8"/>
      <c r="E245" s="8"/>
      <c r="F245" s="8"/>
      <c r="G245" s="8" t="s">
        <v>293</v>
      </c>
      <c r="H245" s="8"/>
      <c r="I245" s="8"/>
      <c r="J245" s="8"/>
      <c r="K245" s="8"/>
      <c r="L245" s="8"/>
      <c r="M245" s="9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11">
        <f>ROUND(SUM(AA241:AA244),5)</f>
        <v>742</v>
      </c>
      <c r="AB245" s="8"/>
      <c r="AC245" s="11">
        <f>ROUND(SUM(AC241:AC244),5)</f>
        <v>0</v>
      </c>
      <c r="AD245" s="8"/>
      <c r="AE245" s="11">
        <f>AE244</f>
        <v>742</v>
      </c>
    </row>
    <row r="246" spans="1:31">
      <c r="A246" s="5"/>
      <c r="B246" s="5"/>
      <c r="C246" s="5"/>
      <c r="D246" s="5"/>
      <c r="E246" s="5"/>
      <c r="F246" s="5"/>
      <c r="G246" s="5" t="s">
        <v>294</v>
      </c>
      <c r="H246" s="5"/>
      <c r="I246" s="5"/>
      <c r="J246" s="5"/>
      <c r="K246" s="5"/>
      <c r="L246" s="5"/>
      <c r="M246" s="6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7"/>
      <c r="AB246" s="5"/>
      <c r="AC246" s="7"/>
      <c r="AD246" s="5"/>
      <c r="AE246" s="7"/>
    </row>
    <row r="247" spans="1:3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 t="s">
        <v>193</v>
      </c>
      <c r="L247" s="8"/>
      <c r="M247" s="9">
        <v>42394</v>
      </c>
      <c r="N247" s="8"/>
      <c r="O247" s="8" t="s">
        <v>194</v>
      </c>
      <c r="P247" s="8"/>
      <c r="Q247" s="8" t="s">
        <v>195</v>
      </c>
      <c r="R247" s="8"/>
      <c r="S247" s="8" t="s">
        <v>295</v>
      </c>
      <c r="T247" s="8"/>
      <c r="U247" s="8" t="s">
        <v>197</v>
      </c>
      <c r="V247" s="8"/>
      <c r="W247" s="10"/>
      <c r="X247" s="8"/>
      <c r="Y247" s="8" t="s">
        <v>198</v>
      </c>
      <c r="Z247" s="8"/>
      <c r="AA247" s="11">
        <v>14.99</v>
      </c>
      <c r="AB247" s="8"/>
      <c r="AC247" s="11"/>
      <c r="AD247" s="8"/>
      <c r="AE247" s="11">
        <v>14.99</v>
      </c>
    </row>
    <row r="248" spans="1:3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 t="s">
        <v>193</v>
      </c>
      <c r="L248" s="8"/>
      <c r="M248" s="9">
        <v>42394</v>
      </c>
      <c r="N248" s="8"/>
      <c r="O248" s="8" t="s">
        <v>194</v>
      </c>
      <c r="P248" s="8"/>
      <c r="Q248" s="8" t="s">
        <v>195</v>
      </c>
      <c r="R248" s="8"/>
      <c r="S248" s="8" t="s">
        <v>296</v>
      </c>
      <c r="T248" s="8"/>
      <c r="U248" s="8" t="s">
        <v>197</v>
      </c>
      <c r="V248" s="8"/>
      <c r="W248" s="10"/>
      <c r="X248" s="8"/>
      <c r="Y248" s="8" t="s">
        <v>198</v>
      </c>
      <c r="Z248" s="8"/>
      <c r="AA248" s="11">
        <v>17.989999999999998</v>
      </c>
      <c r="AB248" s="8"/>
      <c r="AC248" s="11"/>
      <c r="AD248" s="8"/>
      <c r="AE248" s="11">
        <v>32.979999999999997</v>
      </c>
    </row>
    <row r="249" spans="1:3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 t="s">
        <v>193</v>
      </c>
      <c r="L249" s="8"/>
      <c r="M249" s="9">
        <v>42425</v>
      </c>
      <c r="N249" s="8"/>
      <c r="O249" s="8" t="s">
        <v>194</v>
      </c>
      <c r="P249" s="8"/>
      <c r="Q249" s="8" t="s">
        <v>195</v>
      </c>
      <c r="R249" s="8"/>
      <c r="S249" s="8" t="s">
        <v>199</v>
      </c>
      <c r="T249" s="8"/>
      <c r="U249" s="8" t="s">
        <v>197</v>
      </c>
      <c r="V249" s="8"/>
      <c r="W249" s="10"/>
      <c r="X249" s="8"/>
      <c r="Y249" s="8" t="s">
        <v>198</v>
      </c>
      <c r="Z249" s="8"/>
      <c r="AA249" s="11">
        <v>29.95</v>
      </c>
      <c r="AB249" s="8"/>
      <c r="AC249" s="11"/>
      <c r="AD249" s="8"/>
      <c r="AE249" s="11">
        <v>62.93</v>
      </c>
    </row>
    <row r="250" spans="1:3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 t="s">
        <v>193</v>
      </c>
      <c r="L250" s="8"/>
      <c r="M250" s="9">
        <v>42425</v>
      </c>
      <c r="N250" s="8"/>
      <c r="O250" s="8" t="s">
        <v>194</v>
      </c>
      <c r="P250" s="8"/>
      <c r="Q250" s="8" t="s">
        <v>195</v>
      </c>
      <c r="R250" s="8"/>
      <c r="S250" s="8" t="s">
        <v>297</v>
      </c>
      <c r="T250" s="8"/>
      <c r="U250" s="8" t="s">
        <v>197</v>
      </c>
      <c r="V250" s="8"/>
      <c r="W250" s="10"/>
      <c r="X250" s="8"/>
      <c r="Y250" s="8" t="s">
        <v>198</v>
      </c>
      <c r="Z250" s="8"/>
      <c r="AA250" s="11">
        <v>14.99</v>
      </c>
      <c r="AB250" s="8"/>
      <c r="AC250" s="11"/>
      <c r="AD250" s="8"/>
      <c r="AE250" s="11">
        <v>77.92</v>
      </c>
    </row>
    <row r="251" spans="1:3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 t="s">
        <v>193</v>
      </c>
      <c r="L251" s="8"/>
      <c r="M251" s="9">
        <v>42431</v>
      </c>
      <c r="N251" s="8"/>
      <c r="O251" s="8" t="s">
        <v>298</v>
      </c>
      <c r="P251" s="8"/>
      <c r="Q251" s="8" t="s">
        <v>299</v>
      </c>
      <c r="R251" s="8"/>
      <c r="S251" s="8" t="s">
        <v>300</v>
      </c>
      <c r="T251" s="8"/>
      <c r="U251" s="8" t="s">
        <v>63</v>
      </c>
      <c r="V251" s="8"/>
      <c r="W251" s="10"/>
      <c r="X251" s="8"/>
      <c r="Y251" s="8" t="s">
        <v>198</v>
      </c>
      <c r="Z251" s="8"/>
      <c r="AA251" s="11">
        <v>3230</v>
      </c>
      <c r="AB251" s="8"/>
      <c r="AC251" s="11"/>
      <c r="AD251" s="8"/>
      <c r="AE251" s="11">
        <v>3307.92</v>
      </c>
    </row>
    <row r="252" spans="1:3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 t="s">
        <v>193</v>
      </c>
      <c r="L252" s="8"/>
      <c r="M252" s="9">
        <v>42454</v>
      </c>
      <c r="N252" s="8"/>
      <c r="O252" s="8" t="s">
        <v>194</v>
      </c>
      <c r="P252" s="8"/>
      <c r="Q252" s="8" t="s">
        <v>195</v>
      </c>
      <c r="R252" s="8"/>
      <c r="S252" s="8" t="s">
        <v>301</v>
      </c>
      <c r="T252" s="8"/>
      <c r="U252" s="8" t="s">
        <v>197</v>
      </c>
      <c r="V252" s="8"/>
      <c r="W252" s="10"/>
      <c r="X252" s="8"/>
      <c r="Y252" s="8" t="s">
        <v>198</v>
      </c>
      <c r="Z252" s="8"/>
      <c r="AA252" s="11">
        <v>204</v>
      </c>
      <c r="AB252" s="8"/>
      <c r="AC252" s="11"/>
      <c r="AD252" s="8"/>
      <c r="AE252" s="11">
        <v>3511.92</v>
      </c>
    </row>
    <row r="253" spans="1:3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 t="s">
        <v>193</v>
      </c>
      <c r="L253" s="8"/>
      <c r="M253" s="9">
        <v>42454</v>
      </c>
      <c r="N253" s="8"/>
      <c r="O253" s="8" t="s">
        <v>194</v>
      </c>
      <c r="P253" s="8"/>
      <c r="Q253" s="8" t="s">
        <v>195</v>
      </c>
      <c r="R253" s="8"/>
      <c r="S253" s="8" t="s">
        <v>297</v>
      </c>
      <c r="T253" s="8"/>
      <c r="U253" s="8" t="s">
        <v>197</v>
      </c>
      <c r="V253" s="8"/>
      <c r="W253" s="10"/>
      <c r="X253" s="8"/>
      <c r="Y253" s="8" t="s">
        <v>198</v>
      </c>
      <c r="Z253" s="8"/>
      <c r="AA253" s="11">
        <v>14.99</v>
      </c>
      <c r="AB253" s="8"/>
      <c r="AC253" s="11"/>
      <c r="AD253" s="8"/>
      <c r="AE253" s="11">
        <v>3526.91</v>
      </c>
    </row>
    <row r="254" spans="1:3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 t="s">
        <v>193</v>
      </c>
      <c r="L254" s="8"/>
      <c r="M254" s="9">
        <v>42465</v>
      </c>
      <c r="N254" s="8"/>
      <c r="O254" s="8" t="s">
        <v>302</v>
      </c>
      <c r="P254" s="8"/>
      <c r="Q254" s="8" t="s">
        <v>240</v>
      </c>
      <c r="R254" s="8"/>
      <c r="S254" s="8"/>
      <c r="T254" s="8"/>
      <c r="U254" s="8" t="s">
        <v>197</v>
      </c>
      <c r="V254" s="8"/>
      <c r="W254" s="10"/>
      <c r="X254" s="8"/>
      <c r="Y254" s="8" t="s">
        <v>198</v>
      </c>
      <c r="Z254" s="8"/>
      <c r="AA254" s="11">
        <v>3480</v>
      </c>
      <c r="AB254" s="8"/>
      <c r="AC254" s="11"/>
      <c r="AD254" s="8"/>
      <c r="AE254" s="11">
        <v>7006.91</v>
      </c>
    </row>
    <row r="255" spans="1:3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 t="s">
        <v>193</v>
      </c>
      <c r="L255" s="8"/>
      <c r="M255" s="9">
        <v>42485</v>
      </c>
      <c r="N255" s="8"/>
      <c r="O255" s="8" t="s">
        <v>194</v>
      </c>
      <c r="P255" s="8"/>
      <c r="Q255" s="8" t="s">
        <v>195</v>
      </c>
      <c r="R255" s="8"/>
      <c r="S255" s="8" t="s">
        <v>297</v>
      </c>
      <c r="T255" s="8"/>
      <c r="U255" s="8" t="s">
        <v>197</v>
      </c>
      <c r="V255" s="8"/>
      <c r="W255" s="10"/>
      <c r="X255" s="8"/>
      <c r="Y255" s="8" t="s">
        <v>198</v>
      </c>
      <c r="Z255" s="8"/>
      <c r="AA255" s="11">
        <v>14.99</v>
      </c>
      <c r="AB255" s="8"/>
      <c r="AC255" s="11"/>
      <c r="AD255" s="8"/>
      <c r="AE255" s="11">
        <v>7021.9</v>
      </c>
    </row>
    <row r="256" spans="1:3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 t="s">
        <v>193</v>
      </c>
      <c r="L256" s="8"/>
      <c r="M256" s="9">
        <v>42515</v>
      </c>
      <c r="N256" s="8"/>
      <c r="O256" s="8" t="s">
        <v>194</v>
      </c>
      <c r="P256" s="8"/>
      <c r="Q256" s="8" t="s">
        <v>195</v>
      </c>
      <c r="R256" s="8"/>
      <c r="S256" s="8" t="s">
        <v>199</v>
      </c>
      <c r="T256" s="8"/>
      <c r="U256" s="8" t="s">
        <v>197</v>
      </c>
      <c r="V256" s="8"/>
      <c r="W256" s="10"/>
      <c r="X256" s="8"/>
      <c r="Y256" s="8" t="s">
        <v>198</v>
      </c>
      <c r="Z256" s="8"/>
      <c r="AA256" s="11">
        <v>29.95</v>
      </c>
      <c r="AB256" s="8"/>
      <c r="AC256" s="11"/>
      <c r="AD256" s="8"/>
      <c r="AE256" s="11">
        <v>7051.85</v>
      </c>
    </row>
    <row r="257" spans="1:3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 t="s">
        <v>193</v>
      </c>
      <c r="L257" s="8"/>
      <c r="M257" s="9">
        <v>42515</v>
      </c>
      <c r="N257" s="8"/>
      <c r="O257" s="8" t="s">
        <v>194</v>
      </c>
      <c r="P257" s="8"/>
      <c r="Q257" s="8" t="s">
        <v>195</v>
      </c>
      <c r="R257" s="8"/>
      <c r="S257" s="8" t="s">
        <v>303</v>
      </c>
      <c r="T257" s="8"/>
      <c r="U257" s="8" t="s">
        <v>197</v>
      </c>
      <c r="V257" s="8"/>
      <c r="W257" s="10"/>
      <c r="X257" s="8"/>
      <c r="Y257" s="8" t="s">
        <v>198</v>
      </c>
      <c r="Z257" s="8"/>
      <c r="AA257" s="11">
        <v>14.99</v>
      </c>
      <c r="AB257" s="8"/>
      <c r="AC257" s="11"/>
      <c r="AD257" s="8"/>
      <c r="AE257" s="11">
        <v>7066.84</v>
      </c>
    </row>
    <row r="258" spans="1:3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 t="s">
        <v>193</v>
      </c>
      <c r="L258" s="8"/>
      <c r="M258" s="9">
        <v>42536</v>
      </c>
      <c r="N258" s="8"/>
      <c r="O258" s="8" t="s">
        <v>304</v>
      </c>
      <c r="P258" s="8"/>
      <c r="Q258" s="8" t="s">
        <v>299</v>
      </c>
      <c r="R258" s="8"/>
      <c r="S258" s="8" t="s">
        <v>305</v>
      </c>
      <c r="T258" s="8"/>
      <c r="U258" s="8" t="s">
        <v>63</v>
      </c>
      <c r="V258" s="8"/>
      <c r="W258" s="10"/>
      <c r="X258" s="8"/>
      <c r="Y258" s="8" t="s">
        <v>198</v>
      </c>
      <c r="Z258" s="8"/>
      <c r="AA258" s="11">
        <v>5652</v>
      </c>
      <c r="AB258" s="8"/>
      <c r="AC258" s="11"/>
      <c r="AD258" s="8"/>
      <c r="AE258" s="11">
        <v>12718.84</v>
      </c>
    </row>
    <row r="259" spans="1:3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 t="s">
        <v>193</v>
      </c>
      <c r="L259" s="8"/>
      <c r="M259" s="9">
        <v>42548</v>
      </c>
      <c r="N259" s="8"/>
      <c r="O259" s="8" t="s">
        <v>194</v>
      </c>
      <c r="P259" s="8"/>
      <c r="Q259" s="8" t="s">
        <v>195</v>
      </c>
      <c r="R259" s="8"/>
      <c r="S259" s="8" t="s">
        <v>306</v>
      </c>
      <c r="T259" s="8"/>
      <c r="U259" s="8" t="s">
        <v>203</v>
      </c>
      <c r="V259" s="8"/>
      <c r="W259" s="10"/>
      <c r="X259" s="8"/>
      <c r="Y259" s="8" t="s">
        <v>198</v>
      </c>
      <c r="Z259" s="8"/>
      <c r="AA259" s="11">
        <v>14.99</v>
      </c>
      <c r="AB259" s="8"/>
      <c r="AC259" s="11"/>
      <c r="AD259" s="8"/>
      <c r="AE259" s="11">
        <v>12733.83</v>
      </c>
    </row>
    <row r="260" spans="1:31" ht="15" thickBo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 t="s">
        <v>193</v>
      </c>
      <c r="L260" s="8"/>
      <c r="M260" s="9">
        <v>42576</v>
      </c>
      <c r="N260" s="8"/>
      <c r="O260" s="8" t="s">
        <v>194</v>
      </c>
      <c r="P260" s="8"/>
      <c r="Q260" s="8" t="s">
        <v>195</v>
      </c>
      <c r="R260" s="8"/>
      <c r="S260" s="8" t="s">
        <v>307</v>
      </c>
      <c r="T260" s="8"/>
      <c r="U260" s="8" t="s">
        <v>197</v>
      </c>
      <c r="V260" s="8"/>
      <c r="W260" s="10"/>
      <c r="X260" s="8"/>
      <c r="Y260" s="8" t="s">
        <v>198</v>
      </c>
      <c r="Z260" s="8"/>
      <c r="AA260" s="12">
        <v>14.99</v>
      </c>
      <c r="AB260" s="8"/>
      <c r="AC260" s="12"/>
      <c r="AD260" s="8"/>
      <c r="AE260" s="12">
        <v>12748.82</v>
      </c>
    </row>
    <row r="261" spans="1:31">
      <c r="A261" s="8"/>
      <c r="B261" s="8"/>
      <c r="C261" s="8"/>
      <c r="D261" s="8"/>
      <c r="E261" s="8"/>
      <c r="F261" s="8"/>
      <c r="G261" s="8" t="s">
        <v>308</v>
      </c>
      <c r="H261" s="8"/>
      <c r="I261" s="8"/>
      <c r="J261" s="8"/>
      <c r="K261" s="8"/>
      <c r="L261" s="8"/>
      <c r="M261" s="9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11">
        <f>ROUND(SUM(AA246:AA260),5)</f>
        <v>12748.82</v>
      </c>
      <c r="AB261" s="8"/>
      <c r="AC261" s="11">
        <f>ROUND(SUM(AC246:AC260),5)</f>
        <v>0</v>
      </c>
      <c r="AD261" s="8"/>
      <c r="AE261" s="11">
        <f>AE260</f>
        <v>12748.82</v>
      </c>
    </row>
    <row r="262" spans="1:31">
      <c r="A262" s="5"/>
      <c r="B262" s="5"/>
      <c r="C262" s="5"/>
      <c r="D262" s="5"/>
      <c r="E262" s="5"/>
      <c r="F262" s="5"/>
      <c r="G262" s="5" t="s">
        <v>309</v>
      </c>
      <c r="H262" s="5"/>
      <c r="I262" s="5"/>
      <c r="J262" s="5"/>
      <c r="K262" s="5"/>
      <c r="L262" s="5"/>
      <c r="M262" s="6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7"/>
      <c r="AB262" s="5"/>
      <c r="AC262" s="7"/>
      <c r="AD262" s="5"/>
      <c r="AE262" s="7"/>
    </row>
    <row r="263" spans="1:3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 t="s">
        <v>193</v>
      </c>
      <c r="L263" s="8"/>
      <c r="M263" s="9">
        <v>42394</v>
      </c>
      <c r="N263" s="8"/>
      <c r="O263" s="8" t="s">
        <v>194</v>
      </c>
      <c r="P263" s="8"/>
      <c r="Q263" s="8" t="s">
        <v>195</v>
      </c>
      <c r="R263" s="8"/>
      <c r="S263" s="8" t="s">
        <v>310</v>
      </c>
      <c r="T263" s="8"/>
      <c r="U263" s="8" t="s">
        <v>311</v>
      </c>
      <c r="V263" s="8"/>
      <c r="W263" s="10"/>
      <c r="X263" s="8"/>
      <c r="Y263" s="8" t="s">
        <v>198</v>
      </c>
      <c r="Z263" s="8"/>
      <c r="AA263" s="11">
        <v>217.5</v>
      </c>
      <c r="AB263" s="8"/>
      <c r="AC263" s="11"/>
      <c r="AD263" s="8"/>
      <c r="AE263" s="11">
        <v>217.5</v>
      </c>
    </row>
    <row r="264" spans="1:3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 t="s">
        <v>193</v>
      </c>
      <c r="L264" s="8"/>
      <c r="M264" s="9">
        <v>42425</v>
      </c>
      <c r="N264" s="8"/>
      <c r="O264" s="8" t="s">
        <v>194</v>
      </c>
      <c r="P264" s="8"/>
      <c r="Q264" s="8" t="s">
        <v>195</v>
      </c>
      <c r="R264" s="8"/>
      <c r="S264" s="8" t="s">
        <v>312</v>
      </c>
      <c r="T264" s="8"/>
      <c r="U264" s="8" t="s">
        <v>36</v>
      </c>
      <c r="V264" s="8"/>
      <c r="W264" s="10"/>
      <c r="X264" s="8"/>
      <c r="Y264" s="8" t="s">
        <v>198</v>
      </c>
      <c r="Z264" s="8"/>
      <c r="AA264" s="11">
        <v>349.09</v>
      </c>
      <c r="AB264" s="8"/>
      <c r="AC264" s="11"/>
      <c r="AD264" s="8"/>
      <c r="AE264" s="11">
        <v>566.59</v>
      </c>
    </row>
    <row r="265" spans="1:3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 t="s">
        <v>193</v>
      </c>
      <c r="L265" s="8"/>
      <c r="M265" s="9">
        <v>42425</v>
      </c>
      <c r="N265" s="8"/>
      <c r="O265" s="8" t="s">
        <v>194</v>
      </c>
      <c r="P265" s="8"/>
      <c r="Q265" s="8" t="s">
        <v>195</v>
      </c>
      <c r="R265" s="8"/>
      <c r="S265" s="8" t="s">
        <v>313</v>
      </c>
      <c r="T265" s="8"/>
      <c r="U265" s="8" t="s">
        <v>36</v>
      </c>
      <c r="V265" s="8"/>
      <c r="W265" s="10"/>
      <c r="X265" s="8"/>
      <c r="Y265" s="8" t="s">
        <v>198</v>
      </c>
      <c r="Z265" s="8"/>
      <c r="AA265" s="11">
        <v>649.08000000000004</v>
      </c>
      <c r="AB265" s="8"/>
      <c r="AC265" s="11"/>
      <c r="AD265" s="8"/>
      <c r="AE265" s="11">
        <v>1215.67</v>
      </c>
    </row>
    <row r="266" spans="1:3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 t="s">
        <v>193</v>
      </c>
      <c r="L266" s="8"/>
      <c r="M266" s="9">
        <v>42425</v>
      </c>
      <c r="N266" s="8"/>
      <c r="O266" s="8" t="s">
        <v>194</v>
      </c>
      <c r="P266" s="8"/>
      <c r="Q266" s="8" t="s">
        <v>195</v>
      </c>
      <c r="R266" s="8"/>
      <c r="S266" s="8" t="s">
        <v>314</v>
      </c>
      <c r="T266" s="8"/>
      <c r="U266" s="8" t="s">
        <v>36</v>
      </c>
      <c r="V266" s="8"/>
      <c r="W266" s="10"/>
      <c r="X266" s="8"/>
      <c r="Y266" s="8" t="s">
        <v>198</v>
      </c>
      <c r="Z266" s="8"/>
      <c r="AA266" s="11">
        <v>8.6199999999999992</v>
      </c>
      <c r="AB266" s="8"/>
      <c r="AC266" s="11"/>
      <c r="AD266" s="8"/>
      <c r="AE266" s="11">
        <v>1224.29</v>
      </c>
    </row>
    <row r="267" spans="1:3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 t="s">
        <v>193</v>
      </c>
      <c r="L267" s="8"/>
      <c r="M267" s="9">
        <v>42425</v>
      </c>
      <c r="N267" s="8"/>
      <c r="O267" s="8" t="s">
        <v>194</v>
      </c>
      <c r="P267" s="8"/>
      <c r="Q267" s="8" t="s">
        <v>195</v>
      </c>
      <c r="R267" s="8"/>
      <c r="S267" s="8" t="s">
        <v>315</v>
      </c>
      <c r="T267" s="8"/>
      <c r="U267" s="8" t="s">
        <v>311</v>
      </c>
      <c r="V267" s="8"/>
      <c r="W267" s="10"/>
      <c r="X267" s="8"/>
      <c r="Y267" s="8" t="s">
        <v>198</v>
      </c>
      <c r="Z267" s="8"/>
      <c r="AA267" s="11">
        <v>18.39</v>
      </c>
      <c r="AB267" s="8"/>
      <c r="AC267" s="11"/>
      <c r="AD267" s="8"/>
      <c r="AE267" s="11">
        <v>1242.68</v>
      </c>
    </row>
    <row r="268" spans="1:3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 t="s">
        <v>193</v>
      </c>
      <c r="L268" s="8"/>
      <c r="M268" s="9">
        <v>42454</v>
      </c>
      <c r="N268" s="8"/>
      <c r="O268" s="8" t="s">
        <v>194</v>
      </c>
      <c r="P268" s="8"/>
      <c r="Q268" s="8" t="s">
        <v>195</v>
      </c>
      <c r="R268" s="8"/>
      <c r="S268" s="8" t="s">
        <v>316</v>
      </c>
      <c r="T268" s="8"/>
      <c r="U268" s="8" t="s">
        <v>311</v>
      </c>
      <c r="V268" s="8"/>
      <c r="W268" s="10"/>
      <c r="X268" s="8"/>
      <c r="Y268" s="8" t="s">
        <v>198</v>
      </c>
      <c r="Z268" s="8"/>
      <c r="AA268" s="11">
        <v>30.97</v>
      </c>
      <c r="AB268" s="8"/>
      <c r="AC268" s="11"/>
      <c r="AD268" s="8"/>
      <c r="AE268" s="11">
        <v>1273.6500000000001</v>
      </c>
    </row>
    <row r="269" spans="1:31" ht="15" thickBo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 t="s">
        <v>193</v>
      </c>
      <c r="L269" s="8"/>
      <c r="M269" s="9">
        <v>42454</v>
      </c>
      <c r="N269" s="8"/>
      <c r="O269" s="8" t="s">
        <v>194</v>
      </c>
      <c r="P269" s="8"/>
      <c r="Q269" s="8" t="s">
        <v>195</v>
      </c>
      <c r="R269" s="8"/>
      <c r="S269" s="8" t="s">
        <v>316</v>
      </c>
      <c r="T269" s="8"/>
      <c r="U269" s="8" t="s">
        <v>311</v>
      </c>
      <c r="V269" s="8"/>
      <c r="W269" s="10"/>
      <c r="X269" s="8"/>
      <c r="Y269" s="8" t="s">
        <v>198</v>
      </c>
      <c r="Z269" s="8"/>
      <c r="AA269" s="12">
        <v>31.29</v>
      </c>
      <c r="AB269" s="8"/>
      <c r="AC269" s="12"/>
      <c r="AD269" s="8"/>
      <c r="AE269" s="12">
        <v>1304.94</v>
      </c>
    </row>
    <row r="270" spans="1:31">
      <c r="A270" s="8"/>
      <c r="B270" s="8"/>
      <c r="C270" s="8"/>
      <c r="D270" s="8"/>
      <c r="E270" s="8"/>
      <c r="F270" s="8"/>
      <c r="G270" s="8" t="s">
        <v>317</v>
      </c>
      <c r="H270" s="8"/>
      <c r="I270" s="8"/>
      <c r="J270" s="8"/>
      <c r="K270" s="8"/>
      <c r="L270" s="8"/>
      <c r="M270" s="9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11">
        <f>ROUND(SUM(AA262:AA269),5)</f>
        <v>1304.94</v>
      </c>
      <c r="AB270" s="8"/>
      <c r="AC270" s="11">
        <f>ROUND(SUM(AC262:AC269),5)</f>
        <v>0</v>
      </c>
      <c r="AD270" s="8"/>
      <c r="AE270" s="11">
        <f>AE269</f>
        <v>1304.94</v>
      </c>
    </row>
    <row r="271" spans="1:31">
      <c r="A271" s="5"/>
      <c r="B271" s="5"/>
      <c r="C271" s="5"/>
      <c r="D271" s="5"/>
      <c r="E271" s="5"/>
      <c r="F271" s="5"/>
      <c r="G271" s="5" t="s">
        <v>318</v>
      </c>
      <c r="H271" s="5"/>
      <c r="I271" s="5"/>
      <c r="J271" s="5"/>
      <c r="K271" s="5"/>
      <c r="L271" s="5"/>
      <c r="M271" s="6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7"/>
      <c r="AB271" s="5"/>
      <c r="AC271" s="7"/>
      <c r="AD271" s="5"/>
      <c r="AE271" s="7"/>
    </row>
    <row r="272" spans="1:31" ht="15" thickBot="1">
      <c r="A272" s="15"/>
      <c r="B272" s="15"/>
      <c r="C272" s="15"/>
      <c r="D272" s="15"/>
      <c r="E272" s="15"/>
      <c r="F272" s="15"/>
      <c r="G272" s="15"/>
      <c r="H272" s="15"/>
      <c r="I272" s="8"/>
      <c r="J272" s="8"/>
      <c r="K272" s="8" t="s">
        <v>193</v>
      </c>
      <c r="L272" s="8"/>
      <c r="M272" s="9">
        <v>42454</v>
      </c>
      <c r="N272" s="8"/>
      <c r="O272" s="8" t="s">
        <v>194</v>
      </c>
      <c r="P272" s="8"/>
      <c r="Q272" s="8" t="s">
        <v>195</v>
      </c>
      <c r="R272" s="8"/>
      <c r="S272" s="8" t="s">
        <v>319</v>
      </c>
      <c r="T272" s="8"/>
      <c r="U272" s="8" t="s">
        <v>19</v>
      </c>
      <c r="V272" s="8"/>
      <c r="W272" s="10"/>
      <c r="X272" s="8"/>
      <c r="Y272" s="8" t="s">
        <v>198</v>
      </c>
      <c r="Z272" s="8"/>
      <c r="AA272" s="12">
        <v>55</v>
      </c>
      <c r="AB272" s="8"/>
      <c r="AC272" s="12"/>
      <c r="AD272" s="8"/>
      <c r="AE272" s="12">
        <v>55</v>
      </c>
    </row>
    <row r="273" spans="1:31">
      <c r="A273" s="8"/>
      <c r="B273" s="8"/>
      <c r="C273" s="8"/>
      <c r="D273" s="8"/>
      <c r="E273" s="8"/>
      <c r="F273" s="8"/>
      <c r="G273" s="8" t="s">
        <v>320</v>
      </c>
      <c r="H273" s="8"/>
      <c r="I273" s="8"/>
      <c r="J273" s="8"/>
      <c r="K273" s="8"/>
      <c r="L273" s="8"/>
      <c r="M273" s="9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11">
        <f>ROUND(SUM(AA271:AA272),5)</f>
        <v>55</v>
      </c>
      <c r="AB273" s="8"/>
      <c r="AC273" s="11">
        <f>ROUND(SUM(AC271:AC272),5)</f>
        <v>0</v>
      </c>
      <c r="AD273" s="8"/>
      <c r="AE273" s="11">
        <f>AE272</f>
        <v>55</v>
      </c>
    </row>
    <row r="274" spans="1:31">
      <c r="A274" s="5"/>
      <c r="B274" s="5"/>
      <c r="C274" s="5"/>
      <c r="D274" s="5"/>
      <c r="E274" s="5"/>
      <c r="F274" s="5"/>
      <c r="G274" s="5" t="s">
        <v>321</v>
      </c>
      <c r="H274" s="5"/>
      <c r="I274" s="5"/>
      <c r="J274" s="5"/>
      <c r="K274" s="5"/>
      <c r="L274" s="5"/>
      <c r="M274" s="6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7"/>
      <c r="AB274" s="5"/>
      <c r="AC274" s="7"/>
      <c r="AD274" s="5"/>
      <c r="AE274" s="7"/>
    </row>
    <row r="275" spans="1:3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 t="s">
        <v>193</v>
      </c>
      <c r="L275" s="8"/>
      <c r="M275" s="9">
        <v>42394</v>
      </c>
      <c r="N275" s="8"/>
      <c r="O275" s="8" t="s">
        <v>194</v>
      </c>
      <c r="P275" s="8"/>
      <c r="Q275" s="8" t="s">
        <v>195</v>
      </c>
      <c r="R275" s="8"/>
      <c r="S275" s="8" t="s">
        <v>322</v>
      </c>
      <c r="T275" s="8"/>
      <c r="U275" s="8" t="s">
        <v>197</v>
      </c>
      <c r="V275" s="8"/>
      <c r="W275" s="10"/>
      <c r="X275" s="8"/>
      <c r="Y275" s="8" t="s">
        <v>198</v>
      </c>
      <c r="Z275" s="8"/>
      <c r="AA275" s="11">
        <v>93.43</v>
      </c>
      <c r="AB275" s="8"/>
      <c r="AC275" s="11"/>
      <c r="AD275" s="8"/>
      <c r="AE275" s="11">
        <v>93.43</v>
      </c>
    </row>
    <row r="276" spans="1:3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 t="s">
        <v>193</v>
      </c>
      <c r="L276" s="8"/>
      <c r="M276" s="9">
        <v>42425</v>
      </c>
      <c r="N276" s="8"/>
      <c r="O276" s="8" t="s">
        <v>194</v>
      </c>
      <c r="P276" s="8"/>
      <c r="Q276" s="8" t="s">
        <v>195</v>
      </c>
      <c r="R276" s="8"/>
      <c r="S276" s="8" t="s">
        <v>314</v>
      </c>
      <c r="T276" s="8"/>
      <c r="U276" s="8" t="s">
        <v>36</v>
      </c>
      <c r="V276" s="8"/>
      <c r="W276" s="10"/>
      <c r="X276" s="8"/>
      <c r="Y276" s="8" t="s">
        <v>198</v>
      </c>
      <c r="Z276" s="8"/>
      <c r="AA276" s="11">
        <v>20.82</v>
      </c>
      <c r="AB276" s="8"/>
      <c r="AC276" s="11"/>
      <c r="AD276" s="8"/>
      <c r="AE276" s="11">
        <v>114.25</v>
      </c>
    </row>
    <row r="277" spans="1:3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 t="s">
        <v>193</v>
      </c>
      <c r="L277" s="8"/>
      <c r="M277" s="9">
        <v>42425</v>
      </c>
      <c r="N277" s="8"/>
      <c r="O277" s="8" t="s">
        <v>194</v>
      </c>
      <c r="P277" s="8"/>
      <c r="Q277" s="8" t="s">
        <v>195</v>
      </c>
      <c r="R277" s="8"/>
      <c r="S277" s="8" t="s">
        <v>314</v>
      </c>
      <c r="T277" s="8"/>
      <c r="U277" s="8" t="s">
        <v>36</v>
      </c>
      <c r="V277" s="8"/>
      <c r="W277" s="10"/>
      <c r="X277" s="8"/>
      <c r="Y277" s="8" t="s">
        <v>198</v>
      </c>
      <c r="Z277" s="8"/>
      <c r="AA277" s="11">
        <v>16.39</v>
      </c>
      <c r="AB277" s="8"/>
      <c r="AC277" s="11"/>
      <c r="AD277" s="8"/>
      <c r="AE277" s="11">
        <v>130.63999999999999</v>
      </c>
    </row>
    <row r="278" spans="1:3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 t="s">
        <v>16</v>
      </c>
      <c r="L278" s="8"/>
      <c r="M278" s="9">
        <v>42429</v>
      </c>
      <c r="N278" s="8"/>
      <c r="O278" s="8" t="s">
        <v>323</v>
      </c>
      <c r="P278" s="8"/>
      <c r="Q278" s="8"/>
      <c r="R278" s="8"/>
      <c r="S278" s="8" t="s">
        <v>324</v>
      </c>
      <c r="T278" s="8"/>
      <c r="U278" s="8" t="s">
        <v>19</v>
      </c>
      <c r="V278" s="8"/>
      <c r="W278" s="10"/>
      <c r="X278" s="8"/>
      <c r="Y278" s="8" t="s">
        <v>325</v>
      </c>
      <c r="Z278" s="8"/>
      <c r="AA278" s="11">
        <v>3.4</v>
      </c>
      <c r="AB278" s="8"/>
      <c r="AC278" s="11"/>
      <c r="AD278" s="8"/>
      <c r="AE278" s="11">
        <v>134.04</v>
      </c>
    </row>
    <row r="279" spans="1:3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 t="s">
        <v>16</v>
      </c>
      <c r="L279" s="8"/>
      <c r="M279" s="9">
        <v>42461</v>
      </c>
      <c r="N279" s="8"/>
      <c r="O279" s="8" t="s">
        <v>326</v>
      </c>
      <c r="P279" s="8"/>
      <c r="Q279" s="8"/>
      <c r="R279" s="8"/>
      <c r="S279" s="8"/>
      <c r="T279" s="8"/>
      <c r="U279" s="8" t="s">
        <v>19</v>
      </c>
      <c r="V279" s="8"/>
      <c r="W279" s="10"/>
      <c r="X279" s="8"/>
      <c r="Y279" s="8" t="s">
        <v>325</v>
      </c>
      <c r="Z279" s="8"/>
      <c r="AA279" s="11">
        <v>1.94</v>
      </c>
      <c r="AB279" s="8"/>
      <c r="AC279" s="11"/>
      <c r="AD279" s="8"/>
      <c r="AE279" s="11">
        <v>135.97999999999999</v>
      </c>
    </row>
    <row r="280" spans="1:3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 t="s">
        <v>16</v>
      </c>
      <c r="L280" s="8"/>
      <c r="M280" s="9">
        <v>42491</v>
      </c>
      <c r="N280" s="8"/>
      <c r="O280" s="8" t="s">
        <v>327</v>
      </c>
      <c r="P280" s="8"/>
      <c r="Q280" s="8"/>
      <c r="R280" s="8"/>
      <c r="S280" s="8"/>
      <c r="T280" s="8"/>
      <c r="U280" s="8" t="s">
        <v>19</v>
      </c>
      <c r="V280" s="8"/>
      <c r="W280" s="10"/>
      <c r="X280" s="8"/>
      <c r="Y280" s="8" t="s">
        <v>325</v>
      </c>
      <c r="Z280" s="8"/>
      <c r="AA280" s="11">
        <v>0.93</v>
      </c>
      <c r="AB280" s="8"/>
      <c r="AC280" s="11"/>
      <c r="AD280" s="8"/>
      <c r="AE280" s="11">
        <v>136.91</v>
      </c>
    </row>
    <row r="281" spans="1:31" ht="15" thickBo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 t="s">
        <v>16</v>
      </c>
      <c r="L281" s="8"/>
      <c r="M281" s="9">
        <v>42551</v>
      </c>
      <c r="N281" s="8"/>
      <c r="O281" s="8" t="s">
        <v>328</v>
      </c>
      <c r="P281" s="8"/>
      <c r="Q281" s="8"/>
      <c r="R281" s="8"/>
      <c r="S281" s="8" t="s">
        <v>329</v>
      </c>
      <c r="T281" s="8"/>
      <c r="U281" s="8" t="s">
        <v>19</v>
      </c>
      <c r="V281" s="8"/>
      <c r="W281" s="10"/>
      <c r="X281" s="8"/>
      <c r="Y281" s="8" t="s">
        <v>325</v>
      </c>
      <c r="Z281" s="8"/>
      <c r="AA281" s="12">
        <v>1.4</v>
      </c>
      <c r="AB281" s="8"/>
      <c r="AC281" s="12"/>
      <c r="AD281" s="8"/>
      <c r="AE281" s="12">
        <v>138.31</v>
      </c>
    </row>
    <row r="282" spans="1:31">
      <c r="A282" s="8"/>
      <c r="B282" s="8"/>
      <c r="C282" s="8"/>
      <c r="D282" s="8"/>
      <c r="E282" s="8"/>
      <c r="F282" s="8"/>
      <c r="G282" s="8" t="s">
        <v>330</v>
      </c>
      <c r="H282" s="8"/>
      <c r="I282" s="8"/>
      <c r="J282" s="8"/>
      <c r="K282" s="8"/>
      <c r="L282" s="8"/>
      <c r="M282" s="9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11">
        <f>ROUND(SUM(AA274:AA281),5)</f>
        <v>138.31</v>
      </c>
      <c r="AB282" s="8"/>
      <c r="AC282" s="11">
        <f>ROUND(SUM(AC274:AC281),5)</f>
        <v>0</v>
      </c>
      <c r="AD282" s="8"/>
      <c r="AE282" s="11">
        <f>AE281</f>
        <v>138.31</v>
      </c>
    </row>
    <row r="283" spans="1:31">
      <c r="A283" s="5"/>
      <c r="B283" s="5"/>
      <c r="C283" s="5"/>
      <c r="D283" s="5"/>
      <c r="E283" s="5"/>
      <c r="F283" s="5"/>
      <c r="G283" s="5" t="s">
        <v>331</v>
      </c>
      <c r="H283" s="5"/>
      <c r="I283" s="5"/>
      <c r="J283" s="5"/>
      <c r="K283" s="5"/>
      <c r="L283" s="5"/>
      <c r="M283" s="6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7"/>
      <c r="AB283" s="5"/>
      <c r="AC283" s="7"/>
      <c r="AD283" s="5"/>
      <c r="AE283" s="7"/>
    </row>
    <row r="284" spans="1:3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 t="s">
        <v>193</v>
      </c>
      <c r="L284" s="8"/>
      <c r="M284" s="9">
        <v>42394</v>
      </c>
      <c r="N284" s="8"/>
      <c r="O284" s="8" t="s">
        <v>194</v>
      </c>
      <c r="P284" s="8"/>
      <c r="Q284" s="8" t="s">
        <v>195</v>
      </c>
      <c r="R284" s="8"/>
      <c r="S284" s="8" t="s">
        <v>332</v>
      </c>
      <c r="T284" s="8"/>
      <c r="U284" s="8" t="s">
        <v>36</v>
      </c>
      <c r="V284" s="8"/>
      <c r="W284" s="10"/>
      <c r="X284" s="8"/>
      <c r="Y284" s="8" t="s">
        <v>198</v>
      </c>
      <c r="Z284" s="8"/>
      <c r="AA284" s="11">
        <v>431.2</v>
      </c>
      <c r="AB284" s="8"/>
      <c r="AC284" s="11"/>
      <c r="AD284" s="8"/>
      <c r="AE284" s="11">
        <v>431.2</v>
      </c>
    </row>
    <row r="285" spans="1:3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 t="s">
        <v>193</v>
      </c>
      <c r="L285" s="8"/>
      <c r="M285" s="9">
        <v>42425</v>
      </c>
      <c r="N285" s="8"/>
      <c r="O285" s="8" t="s">
        <v>194</v>
      </c>
      <c r="P285" s="8"/>
      <c r="Q285" s="8" t="s">
        <v>195</v>
      </c>
      <c r="R285" s="8"/>
      <c r="S285" s="8" t="s">
        <v>333</v>
      </c>
      <c r="T285" s="8"/>
      <c r="U285" s="8" t="s">
        <v>36</v>
      </c>
      <c r="V285" s="8"/>
      <c r="W285" s="10"/>
      <c r="X285" s="8"/>
      <c r="Y285" s="8" t="s">
        <v>198</v>
      </c>
      <c r="Z285" s="8"/>
      <c r="AA285" s="11">
        <v>268.02</v>
      </c>
      <c r="AB285" s="8"/>
      <c r="AC285" s="11"/>
      <c r="AD285" s="8"/>
      <c r="AE285" s="11">
        <v>699.22</v>
      </c>
    </row>
    <row r="286" spans="1:3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 t="s">
        <v>193</v>
      </c>
      <c r="L286" s="8"/>
      <c r="M286" s="9">
        <v>42425</v>
      </c>
      <c r="N286" s="8"/>
      <c r="O286" s="8" t="s">
        <v>194</v>
      </c>
      <c r="P286" s="8"/>
      <c r="Q286" s="8" t="s">
        <v>195</v>
      </c>
      <c r="R286" s="8"/>
      <c r="S286" s="8" t="s">
        <v>334</v>
      </c>
      <c r="T286" s="8"/>
      <c r="U286" s="8" t="s">
        <v>36</v>
      </c>
      <c r="V286" s="8"/>
      <c r="W286" s="10"/>
      <c r="X286" s="8"/>
      <c r="Y286" s="8" t="s">
        <v>198</v>
      </c>
      <c r="Z286" s="8"/>
      <c r="AA286" s="11">
        <v>78</v>
      </c>
      <c r="AB286" s="8"/>
      <c r="AC286" s="11"/>
      <c r="AD286" s="8"/>
      <c r="AE286" s="11">
        <v>777.22</v>
      </c>
    </row>
    <row r="287" spans="1:3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 t="s">
        <v>193</v>
      </c>
      <c r="L287" s="8"/>
      <c r="M287" s="9">
        <v>42425</v>
      </c>
      <c r="N287" s="8"/>
      <c r="O287" s="8" t="s">
        <v>194</v>
      </c>
      <c r="P287" s="8"/>
      <c r="Q287" s="8" t="s">
        <v>195</v>
      </c>
      <c r="R287" s="8"/>
      <c r="S287" s="8" t="s">
        <v>335</v>
      </c>
      <c r="T287" s="8"/>
      <c r="U287" s="8" t="s">
        <v>36</v>
      </c>
      <c r="V287" s="8"/>
      <c r="W287" s="10"/>
      <c r="X287" s="8"/>
      <c r="Y287" s="8" t="s">
        <v>198</v>
      </c>
      <c r="Z287" s="8"/>
      <c r="AA287" s="11">
        <v>329.2</v>
      </c>
      <c r="AB287" s="8"/>
      <c r="AC287" s="11"/>
      <c r="AD287" s="8"/>
      <c r="AE287" s="11">
        <v>1106.42</v>
      </c>
    </row>
    <row r="288" spans="1:3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 t="s">
        <v>193</v>
      </c>
      <c r="L288" s="8"/>
      <c r="M288" s="9">
        <v>42425</v>
      </c>
      <c r="N288" s="8"/>
      <c r="O288" s="8" t="s">
        <v>194</v>
      </c>
      <c r="P288" s="8"/>
      <c r="Q288" s="8" t="s">
        <v>195</v>
      </c>
      <c r="R288" s="8"/>
      <c r="S288" s="8" t="s">
        <v>334</v>
      </c>
      <c r="T288" s="8"/>
      <c r="U288" s="8" t="s">
        <v>36</v>
      </c>
      <c r="V288" s="8"/>
      <c r="W288" s="10"/>
      <c r="X288" s="8"/>
      <c r="Y288" s="8" t="s">
        <v>198</v>
      </c>
      <c r="Z288" s="8"/>
      <c r="AA288" s="11">
        <v>156</v>
      </c>
      <c r="AB288" s="8"/>
      <c r="AC288" s="11"/>
      <c r="AD288" s="8"/>
      <c r="AE288" s="11">
        <v>1262.42</v>
      </c>
    </row>
    <row r="289" spans="1:3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 t="s">
        <v>193</v>
      </c>
      <c r="L289" s="8"/>
      <c r="M289" s="9">
        <v>42425</v>
      </c>
      <c r="N289" s="8"/>
      <c r="O289" s="8" t="s">
        <v>194</v>
      </c>
      <c r="P289" s="8"/>
      <c r="Q289" s="8" t="s">
        <v>195</v>
      </c>
      <c r="R289" s="8"/>
      <c r="S289" s="8" t="s">
        <v>336</v>
      </c>
      <c r="T289" s="8"/>
      <c r="U289" s="8" t="s">
        <v>36</v>
      </c>
      <c r="V289" s="8"/>
      <c r="W289" s="10"/>
      <c r="X289" s="8"/>
      <c r="Y289" s="8" t="s">
        <v>198</v>
      </c>
      <c r="Z289" s="8"/>
      <c r="AA289" s="11">
        <v>88.08</v>
      </c>
      <c r="AB289" s="8"/>
      <c r="AC289" s="11"/>
      <c r="AD289" s="8"/>
      <c r="AE289" s="11">
        <v>1350.5</v>
      </c>
    </row>
    <row r="290" spans="1:3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 t="s">
        <v>193</v>
      </c>
      <c r="L290" s="8"/>
      <c r="M290" s="9">
        <v>42425</v>
      </c>
      <c r="N290" s="8"/>
      <c r="O290" s="8" t="s">
        <v>194</v>
      </c>
      <c r="P290" s="8"/>
      <c r="Q290" s="8" t="s">
        <v>195</v>
      </c>
      <c r="R290" s="8"/>
      <c r="S290" s="8" t="s">
        <v>337</v>
      </c>
      <c r="T290" s="8"/>
      <c r="U290" s="8" t="s">
        <v>36</v>
      </c>
      <c r="V290" s="8"/>
      <c r="W290" s="10"/>
      <c r="X290" s="8"/>
      <c r="Y290" s="8" t="s">
        <v>198</v>
      </c>
      <c r="Z290" s="8"/>
      <c r="AA290" s="11">
        <v>706.88</v>
      </c>
      <c r="AB290" s="8"/>
      <c r="AC290" s="11"/>
      <c r="AD290" s="8"/>
      <c r="AE290" s="11">
        <v>2057.38</v>
      </c>
    </row>
    <row r="291" spans="1:3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 t="s">
        <v>193</v>
      </c>
      <c r="L291" s="8"/>
      <c r="M291" s="9">
        <v>42425</v>
      </c>
      <c r="N291" s="8"/>
      <c r="O291" s="8" t="s">
        <v>194</v>
      </c>
      <c r="P291" s="8"/>
      <c r="Q291" s="8" t="s">
        <v>195</v>
      </c>
      <c r="R291" s="8"/>
      <c r="S291" s="8" t="s">
        <v>337</v>
      </c>
      <c r="T291" s="8"/>
      <c r="U291" s="8" t="s">
        <v>36</v>
      </c>
      <c r="V291" s="8"/>
      <c r="W291" s="10"/>
      <c r="X291" s="8"/>
      <c r="Y291" s="8" t="s">
        <v>198</v>
      </c>
      <c r="Z291" s="8"/>
      <c r="AA291" s="11">
        <v>635.25</v>
      </c>
      <c r="AB291" s="8"/>
      <c r="AC291" s="11"/>
      <c r="AD291" s="8"/>
      <c r="AE291" s="11">
        <v>2692.63</v>
      </c>
    </row>
    <row r="292" spans="1:3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 t="s">
        <v>193</v>
      </c>
      <c r="L292" s="8"/>
      <c r="M292" s="9">
        <v>42430</v>
      </c>
      <c r="N292" s="8"/>
      <c r="O292" s="8" t="s">
        <v>338</v>
      </c>
      <c r="P292" s="8"/>
      <c r="Q292" s="8" t="s">
        <v>339</v>
      </c>
      <c r="R292" s="8"/>
      <c r="S292" s="8" t="s">
        <v>340</v>
      </c>
      <c r="T292" s="8"/>
      <c r="U292" s="8" t="s">
        <v>19</v>
      </c>
      <c r="V292" s="8"/>
      <c r="W292" s="10"/>
      <c r="X292" s="8"/>
      <c r="Y292" s="8" t="s">
        <v>198</v>
      </c>
      <c r="Z292" s="8"/>
      <c r="AA292" s="11">
        <v>4</v>
      </c>
      <c r="AB292" s="8"/>
      <c r="AC292" s="11"/>
      <c r="AD292" s="8"/>
      <c r="AE292" s="11">
        <v>2696.63</v>
      </c>
    </row>
    <row r="293" spans="1:3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 t="s">
        <v>30</v>
      </c>
      <c r="L293" s="8"/>
      <c r="M293" s="9">
        <v>42453</v>
      </c>
      <c r="N293" s="8"/>
      <c r="O293" s="8" t="s">
        <v>341</v>
      </c>
      <c r="P293" s="8"/>
      <c r="Q293" s="8" t="s">
        <v>83</v>
      </c>
      <c r="R293" s="8"/>
      <c r="S293" s="8" t="s">
        <v>30</v>
      </c>
      <c r="T293" s="8"/>
      <c r="U293" s="8" t="s">
        <v>19</v>
      </c>
      <c r="V293" s="8"/>
      <c r="W293" s="10"/>
      <c r="X293" s="8"/>
      <c r="Y293" s="8" t="s">
        <v>33</v>
      </c>
      <c r="Z293" s="8"/>
      <c r="AA293" s="11"/>
      <c r="AB293" s="8"/>
      <c r="AC293" s="11">
        <v>198.1</v>
      </c>
      <c r="AD293" s="8"/>
      <c r="AE293" s="11">
        <v>2498.5300000000002</v>
      </c>
    </row>
    <row r="294" spans="1:3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 t="s">
        <v>193</v>
      </c>
      <c r="L294" s="8"/>
      <c r="M294" s="9">
        <v>42454</v>
      </c>
      <c r="N294" s="8"/>
      <c r="O294" s="8" t="s">
        <v>194</v>
      </c>
      <c r="P294" s="8"/>
      <c r="Q294" s="8" t="s">
        <v>195</v>
      </c>
      <c r="R294" s="8"/>
      <c r="S294" s="8" t="s">
        <v>342</v>
      </c>
      <c r="T294" s="8"/>
      <c r="U294" s="8" t="s">
        <v>203</v>
      </c>
      <c r="V294" s="8"/>
      <c r="W294" s="10"/>
      <c r="X294" s="8"/>
      <c r="Y294" s="8" t="s">
        <v>198</v>
      </c>
      <c r="Z294" s="8"/>
      <c r="AA294" s="11">
        <v>198.1</v>
      </c>
      <c r="AB294" s="8"/>
      <c r="AC294" s="11"/>
      <c r="AD294" s="8"/>
      <c r="AE294" s="11">
        <v>2696.63</v>
      </c>
    </row>
    <row r="295" spans="1:3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 t="s">
        <v>193</v>
      </c>
      <c r="L295" s="8"/>
      <c r="M295" s="9">
        <v>42454</v>
      </c>
      <c r="N295" s="8"/>
      <c r="O295" s="8" t="s">
        <v>194</v>
      </c>
      <c r="P295" s="8"/>
      <c r="Q295" s="8" t="s">
        <v>195</v>
      </c>
      <c r="R295" s="8"/>
      <c r="S295" s="8" t="s">
        <v>343</v>
      </c>
      <c r="T295" s="8"/>
      <c r="U295" s="8" t="s">
        <v>203</v>
      </c>
      <c r="V295" s="8"/>
      <c r="W295" s="10"/>
      <c r="X295" s="8"/>
      <c r="Y295" s="8" t="s">
        <v>198</v>
      </c>
      <c r="Z295" s="8"/>
      <c r="AA295" s="11">
        <v>38.99</v>
      </c>
      <c r="AB295" s="8"/>
      <c r="AC295" s="11"/>
      <c r="AD295" s="8"/>
      <c r="AE295" s="11">
        <v>2735.62</v>
      </c>
    </row>
    <row r="296" spans="1:3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 t="s">
        <v>193</v>
      </c>
      <c r="L296" s="8"/>
      <c r="M296" s="9">
        <v>42454</v>
      </c>
      <c r="N296" s="8"/>
      <c r="O296" s="8" t="s">
        <v>194</v>
      </c>
      <c r="P296" s="8"/>
      <c r="Q296" s="8" t="s">
        <v>195</v>
      </c>
      <c r="R296" s="8"/>
      <c r="S296" s="8" t="s">
        <v>343</v>
      </c>
      <c r="T296" s="8"/>
      <c r="U296" s="8" t="s">
        <v>203</v>
      </c>
      <c r="V296" s="8"/>
      <c r="W296" s="10"/>
      <c r="X296" s="8"/>
      <c r="Y296" s="8" t="s">
        <v>198</v>
      </c>
      <c r="Z296" s="8"/>
      <c r="AA296" s="11">
        <v>187.1</v>
      </c>
      <c r="AB296" s="8"/>
      <c r="AC296" s="11"/>
      <c r="AD296" s="8"/>
      <c r="AE296" s="11">
        <v>2922.72</v>
      </c>
    </row>
    <row r="297" spans="1:3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 t="s">
        <v>193</v>
      </c>
      <c r="L297" s="8"/>
      <c r="M297" s="9">
        <v>42454</v>
      </c>
      <c r="N297" s="8"/>
      <c r="O297" s="8" t="s">
        <v>194</v>
      </c>
      <c r="P297" s="8"/>
      <c r="Q297" s="8" t="s">
        <v>195</v>
      </c>
      <c r="R297" s="8"/>
      <c r="S297" s="8" t="s">
        <v>344</v>
      </c>
      <c r="T297" s="8"/>
      <c r="U297" s="8" t="s">
        <v>203</v>
      </c>
      <c r="V297" s="8"/>
      <c r="W297" s="10"/>
      <c r="X297" s="8"/>
      <c r="Y297" s="8" t="s">
        <v>198</v>
      </c>
      <c r="Z297" s="8"/>
      <c r="AA297" s="11">
        <v>408.2</v>
      </c>
      <c r="AB297" s="8"/>
      <c r="AC297" s="11"/>
      <c r="AD297" s="8"/>
      <c r="AE297" s="11">
        <v>3330.92</v>
      </c>
    </row>
    <row r="298" spans="1:3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 t="s">
        <v>193</v>
      </c>
      <c r="L298" s="8"/>
      <c r="M298" s="9">
        <v>42485</v>
      </c>
      <c r="N298" s="8"/>
      <c r="O298" s="8" t="s">
        <v>194</v>
      </c>
      <c r="P298" s="8"/>
      <c r="Q298" s="8" t="s">
        <v>195</v>
      </c>
      <c r="R298" s="8"/>
      <c r="S298" s="8" t="s">
        <v>345</v>
      </c>
      <c r="T298" s="8"/>
      <c r="U298" s="8" t="s">
        <v>203</v>
      </c>
      <c r="V298" s="8"/>
      <c r="W298" s="10"/>
      <c r="X298" s="8"/>
      <c r="Y298" s="8" t="s">
        <v>198</v>
      </c>
      <c r="Z298" s="8"/>
      <c r="AA298" s="11">
        <v>196.6</v>
      </c>
      <c r="AB298" s="8"/>
      <c r="AC298" s="11"/>
      <c r="AD298" s="8"/>
      <c r="AE298" s="11">
        <v>3527.52</v>
      </c>
    </row>
    <row r="299" spans="1:3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 t="s">
        <v>193</v>
      </c>
      <c r="L299" s="8"/>
      <c r="M299" s="9">
        <v>42485</v>
      </c>
      <c r="N299" s="8"/>
      <c r="O299" s="8" t="s">
        <v>194</v>
      </c>
      <c r="P299" s="8"/>
      <c r="Q299" s="8" t="s">
        <v>195</v>
      </c>
      <c r="R299" s="8"/>
      <c r="S299" s="8" t="s">
        <v>345</v>
      </c>
      <c r="T299" s="8"/>
      <c r="U299" s="8" t="s">
        <v>203</v>
      </c>
      <c r="V299" s="8"/>
      <c r="W299" s="10"/>
      <c r="X299" s="8"/>
      <c r="Y299" s="8" t="s">
        <v>198</v>
      </c>
      <c r="Z299" s="8"/>
      <c r="AA299" s="11">
        <v>157.6</v>
      </c>
      <c r="AB299" s="8"/>
      <c r="AC299" s="11"/>
      <c r="AD299" s="8"/>
      <c r="AE299" s="11">
        <v>3685.12</v>
      </c>
    </row>
    <row r="300" spans="1:3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 t="s">
        <v>193</v>
      </c>
      <c r="L300" s="8"/>
      <c r="M300" s="9">
        <v>42485</v>
      </c>
      <c r="N300" s="8"/>
      <c r="O300" s="8" t="s">
        <v>194</v>
      </c>
      <c r="P300" s="8"/>
      <c r="Q300" s="8" t="s">
        <v>195</v>
      </c>
      <c r="R300" s="8"/>
      <c r="S300" s="8" t="s">
        <v>346</v>
      </c>
      <c r="T300" s="8"/>
      <c r="U300" s="8" t="s">
        <v>203</v>
      </c>
      <c r="V300" s="8"/>
      <c r="W300" s="10"/>
      <c r="X300" s="8"/>
      <c r="Y300" s="8" t="s">
        <v>198</v>
      </c>
      <c r="Z300" s="8"/>
      <c r="AA300" s="11">
        <v>413.5</v>
      </c>
      <c r="AB300" s="8"/>
      <c r="AC300" s="11"/>
      <c r="AD300" s="8"/>
      <c r="AE300" s="11">
        <v>4098.62</v>
      </c>
    </row>
    <row r="301" spans="1:3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 t="s">
        <v>193</v>
      </c>
      <c r="L301" s="8"/>
      <c r="M301" s="9">
        <v>42515</v>
      </c>
      <c r="N301" s="8"/>
      <c r="O301" s="8" t="s">
        <v>194</v>
      </c>
      <c r="P301" s="8"/>
      <c r="Q301" s="8" t="s">
        <v>195</v>
      </c>
      <c r="R301" s="8"/>
      <c r="S301" s="8" t="s">
        <v>347</v>
      </c>
      <c r="T301" s="8"/>
      <c r="U301" s="8" t="s">
        <v>203</v>
      </c>
      <c r="V301" s="8"/>
      <c r="W301" s="10"/>
      <c r="X301" s="8"/>
      <c r="Y301" s="8" t="s">
        <v>198</v>
      </c>
      <c r="Z301" s="8"/>
      <c r="AA301" s="11">
        <v>553.70000000000005</v>
      </c>
      <c r="AB301" s="8"/>
      <c r="AC301" s="11"/>
      <c r="AD301" s="8"/>
      <c r="AE301" s="11">
        <v>4652.32</v>
      </c>
    </row>
    <row r="302" spans="1:3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 t="s">
        <v>193</v>
      </c>
      <c r="L302" s="8"/>
      <c r="M302" s="9">
        <v>42515</v>
      </c>
      <c r="N302" s="8"/>
      <c r="O302" s="8" t="s">
        <v>194</v>
      </c>
      <c r="P302" s="8"/>
      <c r="Q302" s="8" t="s">
        <v>195</v>
      </c>
      <c r="R302" s="8"/>
      <c r="S302" s="8" t="s">
        <v>348</v>
      </c>
      <c r="T302" s="8"/>
      <c r="U302" s="8" t="s">
        <v>203</v>
      </c>
      <c r="V302" s="8"/>
      <c r="W302" s="10"/>
      <c r="X302" s="8"/>
      <c r="Y302" s="8" t="s">
        <v>198</v>
      </c>
      <c r="Z302" s="8"/>
      <c r="AA302" s="11">
        <v>415.2</v>
      </c>
      <c r="AB302" s="8"/>
      <c r="AC302" s="11"/>
      <c r="AD302" s="8"/>
      <c r="AE302" s="11">
        <v>5067.5200000000004</v>
      </c>
    </row>
    <row r="303" spans="1:3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 t="s">
        <v>193</v>
      </c>
      <c r="L303" s="8"/>
      <c r="M303" s="9">
        <v>42515</v>
      </c>
      <c r="N303" s="8"/>
      <c r="O303" s="8" t="s">
        <v>194</v>
      </c>
      <c r="P303" s="8"/>
      <c r="Q303" s="8" t="s">
        <v>195</v>
      </c>
      <c r="R303" s="8"/>
      <c r="S303" s="8" t="s">
        <v>349</v>
      </c>
      <c r="T303" s="8"/>
      <c r="U303" s="8" t="s">
        <v>203</v>
      </c>
      <c r="V303" s="8"/>
      <c r="W303" s="10"/>
      <c r="X303" s="8"/>
      <c r="Y303" s="8" t="s">
        <v>198</v>
      </c>
      <c r="Z303" s="8"/>
      <c r="AA303" s="11">
        <v>686.2</v>
      </c>
      <c r="AB303" s="8"/>
      <c r="AC303" s="11"/>
      <c r="AD303" s="8"/>
      <c r="AE303" s="11">
        <v>5753.72</v>
      </c>
    </row>
    <row r="304" spans="1:3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 t="s">
        <v>193</v>
      </c>
      <c r="L304" s="8"/>
      <c r="M304" s="9">
        <v>42515</v>
      </c>
      <c r="N304" s="8"/>
      <c r="O304" s="8" t="s">
        <v>194</v>
      </c>
      <c r="P304" s="8"/>
      <c r="Q304" s="8" t="s">
        <v>195</v>
      </c>
      <c r="R304" s="8"/>
      <c r="S304" s="8" t="s">
        <v>350</v>
      </c>
      <c r="T304" s="8"/>
      <c r="U304" s="8" t="s">
        <v>203</v>
      </c>
      <c r="V304" s="8"/>
      <c r="W304" s="10"/>
      <c r="X304" s="8"/>
      <c r="Y304" s="8" t="s">
        <v>198</v>
      </c>
      <c r="Z304" s="8"/>
      <c r="AA304" s="11">
        <v>243.2</v>
      </c>
      <c r="AB304" s="8"/>
      <c r="AC304" s="11"/>
      <c r="AD304" s="8"/>
      <c r="AE304" s="11">
        <v>5996.92</v>
      </c>
    </row>
    <row r="305" spans="1:3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 t="s">
        <v>193</v>
      </c>
      <c r="L305" s="8"/>
      <c r="M305" s="9">
        <v>42548</v>
      </c>
      <c r="N305" s="8"/>
      <c r="O305" s="8" t="s">
        <v>351</v>
      </c>
      <c r="P305" s="8"/>
      <c r="Q305" s="8" t="s">
        <v>339</v>
      </c>
      <c r="R305" s="8"/>
      <c r="S305" s="8" t="s">
        <v>352</v>
      </c>
      <c r="T305" s="8"/>
      <c r="U305" s="8" t="s">
        <v>19</v>
      </c>
      <c r="V305" s="8"/>
      <c r="W305" s="10"/>
      <c r="X305" s="8"/>
      <c r="Y305" s="8" t="s">
        <v>198</v>
      </c>
      <c r="Z305" s="8"/>
      <c r="AA305" s="11">
        <v>4</v>
      </c>
      <c r="AB305" s="8"/>
      <c r="AC305" s="11"/>
      <c r="AD305" s="8"/>
      <c r="AE305" s="11">
        <v>6000.92</v>
      </c>
    </row>
    <row r="306" spans="1:3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 t="s">
        <v>193</v>
      </c>
      <c r="L306" s="8"/>
      <c r="M306" s="9">
        <v>42548</v>
      </c>
      <c r="N306" s="8"/>
      <c r="O306" s="8" t="s">
        <v>194</v>
      </c>
      <c r="P306" s="8"/>
      <c r="Q306" s="8" t="s">
        <v>195</v>
      </c>
      <c r="R306" s="8"/>
      <c r="S306" s="8" t="s">
        <v>353</v>
      </c>
      <c r="T306" s="8"/>
      <c r="U306" s="8" t="s">
        <v>203</v>
      </c>
      <c r="V306" s="8"/>
      <c r="W306" s="10"/>
      <c r="X306" s="8"/>
      <c r="Y306" s="8" t="s">
        <v>198</v>
      </c>
      <c r="Z306" s="8"/>
      <c r="AA306" s="11">
        <v>28</v>
      </c>
      <c r="AB306" s="8"/>
      <c r="AC306" s="11"/>
      <c r="AD306" s="8"/>
      <c r="AE306" s="11">
        <v>6028.92</v>
      </c>
    </row>
    <row r="307" spans="1:3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 t="s">
        <v>193</v>
      </c>
      <c r="L307" s="8"/>
      <c r="M307" s="9">
        <v>42548</v>
      </c>
      <c r="N307" s="8"/>
      <c r="O307" s="8" t="s">
        <v>194</v>
      </c>
      <c r="P307" s="8"/>
      <c r="Q307" s="8" t="s">
        <v>195</v>
      </c>
      <c r="R307" s="8"/>
      <c r="S307" s="8" t="s">
        <v>354</v>
      </c>
      <c r="T307" s="8"/>
      <c r="U307" s="8" t="s">
        <v>203</v>
      </c>
      <c r="V307" s="8"/>
      <c r="W307" s="10"/>
      <c r="X307" s="8"/>
      <c r="Y307" s="8" t="s">
        <v>198</v>
      </c>
      <c r="Z307" s="8"/>
      <c r="AA307" s="11">
        <v>201.35</v>
      </c>
      <c r="AB307" s="8"/>
      <c r="AC307" s="11"/>
      <c r="AD307" s="8"/>
      <c r="AE307" s="11">
        <v>6230.27</v>
      </c>
    </row>
    <row r="308" spans="1:3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 t="s">
        <v>193</v>
      </c>
      <c r="L308" s="8"/>
      <c r="M308" s="9">
        <v>42548</v>
      </c>
      <c r="N308" s="8"/>
      <c r="O308" s="8" t="s">
        <v>194</v>
      </c>
      <c r="P308" s="8"/>
      <c r="Q308" s="8" t="s">
        <v>195</v>
      </c>
      <c r="R308" s="8"/>
      <c r="S308" s="8" t="s">
        <v>355</v>
      </c>
      <c r="T308" s="8"/>
      <c r="U308" s="8" t="s">
        <v>203</v>
      </c>
      <c r="V308" s="8"/>
      <c r="W308" s="10"/>
      <c r="X308" s="8"/>
      <c r="Y308" s="8" t="s">
        <v>198</v>
      </c>
      <c r="Z308" s="8"/>
      <c r="AA308" s="11">
        <v>153.32</v>
      </c>
      <c r="AB308" s="8"/>
      <c r="AC308" s="11"/>
      <c r="AD308" s="8"/>
      <c r="AE308" s="11">
        <v>6383.59</v>
      </c>
    </row>
    <row r="309" spans="1:3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 t="s">
        <v>193</v>
      </c>
      <c r="L309" s="8"/>
      <c r="M309" s="9">
        <v>42548</v>
      </c>
      <c r="N309" s="8"/>
      <c r="O309" s="8" t="s">
        <v>194</v>
      </c>
      <c r="P309" s="8"/>
      <c r="Q309" s="8" t="s">
        <v>195</v>
      </c>
      <c r="R309" s="8"/>
      <c r="S309" s="8" t="s">
        <v>356</v>
      </c>
      <c r="T309" s="8"/>
      <c r="U309" s="8" t="s">
        <v>203</v>
      </c>
      <c r="V309" s="8"/>
      <c r="W309" s="10"/>
      <c r="X309" s="8"/>
      <c r="Y309" s="8" t="s">
        <v>198</v>
      </c>
      <c r="Z309" s="8"/>
      <c r="AA309" s="11">
        <v>67.23</v>
      </c>
      <c r="AB309" s="8"/>
      <c r="AC309" s="11"/>
      <c r="AD309" s="8"/>
      <c r="AE309" s="11">
        <v>6450.82</v>
      </c>
    </row>
    <row r="310" spans="1:3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 t="s">
        <v>193</v>
      </c>
      <c r="L310" s="8"/>
      <c r="M310" s="9">
        <v>42548</v>
      </c>
      <c r="N310" s="8"/>
      <c r="O310" s="8" t="s">
        <v>194</v>
      </c>
      <c r="P310" s="8"/>
      <c r="Q310" s="8" t="s">
        <v>195</v>
      </c>
      <c r="R310" s="8"/>
      <c r="S310" s="8" t="s">
        <v>357</v>
      </c>
      <c r="T310" s="8"/>
      <c r="U310" s="8" t="s">
        <v>203</v>
      </c>
      <c r="V310" s="8"/>
      <c r="W310" s="10"/>
      <c r="X310" s="8"/>
      <c r="Y310" s="8" t="s">
        <v>198</v>
      </c>
      <c r="Z310" s="8"/>
      <c r="AA310" s="11">
        <v>28</v>
      </c>
      <c r="AB310" s="8"/>
      <c r="AC310" s="11"/>
      <c r="AD310" s="8"/>
      <c r="AE310" s="11">
        <v>6478.82</v>
      </c>
    </row>
    <row r="311" spans="1:3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 t="s">
        <v>193</v>
      </c>
      <c r="L311" s="8"/>
      <c r="M311" s="9">
        <v>42548</v>
      </c>
      <c r="N311" s="8"/>
      <c r="O311" s="8" t="s">
        <v>194</v>
      </c>
      <c r="P311" s="8"/>
      <c r="Q311" s="8" t="s">
        <v>195</v>
      </c>
      <c r="R311" s="8"/>
      <c r="S311" s="8" t="s">
        <v>358</v>
      </c>
      <c r="T311" s="8"/>
      <c r="U311" s="8" t="s">
        <v>203</v>
      </c>
      <c r="V311" s="8"/>
      <c r="W311" s="10"/>
      <c r="X311" s="8"/>
      <c r="Y311" s="8" t="s">
        <v>198</v>
      </c>
      <c r="Z311" s="8"/>
      <c r="AA311" s="11">
        <v>479.66</v>
      </c>
      <c r="AB311" s="8"/>
      <c r="AC311" s="11"/>
      <c r="AD311" s="8"/>
      <c r="AE311" s="11">
        <v>6958.48</v>
      </c>
    </row>
    <row r="312" spans="1:3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 t="s">
        <v>193</v>
      </c>
      <c r="L312" s="8"/>
      <c r="M312" s="9">
        <v>42548</v>
      </c>
      <c r="N312" s="8"/>
      <c r="O312" s="8" t="s">
        <v>194</v>
      </c>
      <c r="P312" s="8"/>
      <c r="Q312" s="8" t="s">
        <v>195</v>
      </c>
      <c r="R312" s="8"/>
      <c r="S312" s="8" t="s">
        <v>359</v>
      </c>
      <c r="T312" s="8"/>
      <c r="U312" s="8" t="s">
        <v>292</v>
      </c>
      <c r="V312" s="8"/>
      <c r="W312" s="10"/>
      <c r="X312" s="8"/>
      <c r="Y312" s="8" t="s">
        <v>198</v>
      </c>
      <c r="Z312" s="8"/>
      <c r="AA312" s="11">
        <v>558.94000000000005</v>
      </c>
      <c r="AB312" s="8"/>
      <c r="AC312" s="11"/>
      <c r="AD312" s="8"/>
      <c r="AE312" s="11">
        <v>7517.42</v>
      </c>
    </row>
    <row r="313" spans="1:3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 t="s">
        <v>193</v>
      </c>
      <c r="L313" s="8"/>
      <c r="M313" s="9">
        <v>42576</v>
      </c>
      <c r="N313" s="8"/>
      <c r="O313" s="8" t="s">
        <v>194</v>
      </c>
      <c r="P313" s="8"/>
      <c r="Q313" s="8" t="s">
        <v>195</v>
      </c>
      <c r="R313" s="8"/>
      <c r="S313" s="8" t="s">
        <v>360</v>
      </c>
      <c r="T313" s="8"/>
      <c r="U313" s="8" t="s">
        <v>203</v>
      </c>
      <c r="V313" s="8"/>
      <c r="W313" s="10"/>
      <c r="X313" s="8"/>
      <c r="Y313" s="8" t="s">
        <v>198</v>
      </c>
      <c r="Z313" s="8"/>
      <c r="AA313" s="11">
        <v>960.2</v>
      </c>
      <c r="AB313" s="8"/>
      <c r="AC313" s="11"/>
      <c r="AD313" s="8"/>
      <c r="AE313" s="11">
        <v>8477.6200000000008</v>
      </c>
    </row>
    <row r="314" spans="1:3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 t="s">
        <v>193</v>
      </c>
      <c r="L314" s="8"/>
      <c r="M314" s="9">
        <v>42576</v>
      </c>
      <c r="N314" s="8"/>
      <c r="O314" s="8" t="s">
        <v>194</v>
      </c>
      <c r="P314" s="8"/>
      <c r="Q314" s="8" t="s">
        <v>195</v>
      </c>
      <c r="R314" s="8"/>
      <c r="S314" s="8" t="s">
        <v>361</v>
      </c>
      <c r="T314" s="8"/>
      <c r="U314" s="8" t="s">
        <v>203</v>
      </c>
      <c r="V314" s="8"/>
      <c r="W314" s="10"/>
      <c r="X314" s="8"/>
      <c r="Y314" s="8" t="s">
        <v>198</v>
      </c>
      <c r="Z314" s="8"/>
      <c r="AA314" s="11">
        <v>824.18</v>
      </c>
      <c r="AB314" s="8"/>
      <c r="AC314" s="11"/>
      <c r="AD314" s="8"/>
      <c r="AE314" s="11">
        <v>9301.7999999999993</v>
      </c>
    </row>
    <row r="315" spans="1:3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 t="s">
        <v>193</v>
      </c>
      <c r="L315" s="8"/>
      <c r="M315" s="9">
        <v>42576</v>
      </c>
      <c r="N315" s="8"/>
      <c r="O315" s="8" t="s">
        <v>194</v>
      </c>
      <c r="P315" s="8"/>
      <c r="Q315" s="8" t="s">
        <v>195</v>
      </c>
      <c r="R315" s="8"/>
      <c r="S315" s="8" t="s">
        <v>362</v>
      </c>
      <c r="T315" s="8"/>
      <c r="U315" s="8" t="s">
        <v>203</v>
      </c>
      <c r="V315" s="8"/>
      <c r="W315" s="10"/>
      <c r="X315" s="8"/>
      <c r="Y315" s="8" t="s">
        <v>198</v>
      </c>
      <c r="Z315" s="8"/>
      <c r="AA315" s="11">
        <v>116.39</v>
      </c>
      <c r="AB315" s="8"/>
      <c r="AC315" s="11"/>
      <c r="AD315" s="8"/>
      <c r="AE315" s="11">
        <v>9418.19</v>
      </c>
    </row>
    <row r="316" spans="1:3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 t="s">
        <v>193</v>
      </c>
      <c r="L316" s="8"/>
      <c r="M316" s="9">
        <v>42576</v>
      </c>
      <c r="N316" s="8"/>
      <c r="O316" s="8" t="s">
        <v>194</v>
      </c>
      <c r="P316" s="8"/>
      <c r="Q316" s="8" t="s">
        <v>195</v>
      </c>
      <c r="R316" s="8"/>
      <c r="S316" s="8" t="s">
        <v>363</v>
      </c>
      <c r="T316" s="8"/>
      <c r="U316" s="8" t="s">
        <v>203</v>
      </c>
      <c r="V316" s="8"/>
      <c r="W316" s="10"/>
      <c r="X316" s="8"/>
      <c r="Y316" s="8" t="s">
        <v>198</v>
      </c>
      <c r="Z316" s="8"/>
      <c r="AA316" s="11">
        <v>147.80000000000001</v>
      </c>
      <c r="AB316" s="8"/>
      <c r="AC316" s="11"/>
      <c r="AD316" s="8"/>
      <c r="AE316" s="11">
        <v>9565.99</v>
      </c>
    </row>
    <row r="317" spans="1:3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 t="s">
        <v>193</v>
      </c>
      <c r="L317" s="8"/>
      <c r="M317" s="9">
        <v>42576</v>
      </c>
      <c r="N317" s="8"/>
      <c r="O317" s="8" t="s">
        <v>194</v>
      </c>
      <c r="P317" s="8"/>
      <c r="Q317" s="8" t="s">
        <v>195</v>
      </c>
      <c r="R317" s="8"/>
      <c r="S317" s="8" t="s">
        <v>364</v>
      </c>
      <c r="T317" s="8"/>
      <c r="U317" s="8" t="s">
        <v>203</v>
      </c>
      <c r="V317" s="8"/>
      <c r="W317" s="10"/>
      <c r="X317" s="8"/>
      <c r="Y317" s="8" t="s">
        <v>198</v>
      </c>
      <c r="Z317" s="8"/>
      <c r="AA317" s="11">
        <v>561.20000000000005</v>
      </c>
      <c r="AB317" s="8"/>
      <c r="AC317" s="11"/>
      <c r="AD317" s="8"/>
      <c r="AE317" s="11">
        <v>10127.19</v>
      </c>
    </row>
    <row r="318" spans="1:31" ht="15" thickBo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 t="s">
        <v>193</v>
      </c>
      <c r="L318" s="8"/>
      <c r="M318" s="9">
        <v>42578</v>
      </c>
      <c r="N318" s="8"/>
      <c r="O318" s="8" t="s">
        <v>365</v>
      </c>
      <c r="P318" s="8"/>
      <c r="Q318" s="8" t="s">
        <v>339</v>
      </c>
      <c r="R318" s="8"/>
      <c r="S318" s="8" t="s">
        <v>366</v>
      </c>
      <c r="T318" s="8"/>
      <c r="U318" s="8" t="s">
        <v>19</v>
      </c>
      <c r="V318" s="8"/>
      <c r="W318" s="10"/>
      <c r="X318" s="8"/>
      <c r="Y318" s="8" t="s">
        <v>198</v>
      </c>
      <c r="Z318" s="8"/>
      <c r="AA318" s="12">
        <v>4</v>
      </c>
      <c r="AB318" s="8"/>
      <c r="AC318" s="12"/>
      <c r="AD318" s="8"/>
      <c r="AE318" s="12">
        <v>10131.19</v>
      </c>
    </row>
    <row r="319" spans="1:31">
      <c r="A319" s="8"/>
      <c r="B319" s="8"/>
      <c r="C319" s="8"/>
      <c r="D319" s="8"/>
      <c r="E319" s="8"/>
      <c r="F319" s="8"/>
      <c r="G319" s="8" t="s">
        <v>367</v>
      </c>
      <c r="H319" s="8"/>
      <c r="I319" s="8"/>
      <c r="J319" s="8"/>
      <c r="K319" s="8"/>
      <c r="L319" s="8"/>
      <c r="M319" s="9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11">
        <f>ROUND(SUM(AA283:AA318),5)</f>
        <v>10329.290000000001</v>
      </c>
      <c r="AB319" s="8"/>
      <c r="AC319" s="11">
        <f>ROUND(SUM(AC283:AC318),5)</f>
        <v>198.1</v>
      </c>
      <c r="AD319" s="8"/>
      <c r="AE319" s="11">
        <f>AE318</f>
        <v>10131.19</v>
      </c>
    </row>
    <row r="320" spans="1:31">
      <c r="A320" s="5"/>
      <c r="B320" s="5"/>
      <c r="C320" s="5"/>
      <c r="D320" s="5"/>
      <c r="E320" s="5"/>
      <c r="F320" s="5"/>
      <c r="G320" s="5" t="s">
        <v>368</v>
      </c>
      <c r="H320" s="5"/>
      <c r="I320" s="5"/>
      <c r="J320" s="5"/>
      <c r="K320" s="5"/>
      <c r="L320" s="5"/>
      <c r="M320" s="6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7"/>
      <c r="AB320" s="5"/>
      <c r="AC320" s="7"/>
      <c r="AD320" s="5"/>
      <c r="AE320" s="7"/>
    </row>
    <row r="321" spans="1:3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 t="s">
        <v>193</v>
      </c>
      <c r="L321" s="8"/>
      <c r="M321" s="9">
        <v>42425</v>
      </c>
      <c r="N321" s="8"/>
      <c r="O321" s="8" t="s">
        <v>194</v>
      </c>
      <c r="P321" s="8"/>
      <c r="Q321" s="8" t="s">
        <v>195</v>
      </c>
      <c r="R321" s="8"/>
      <c r="S321" s="8" t="s">
        <v>369</v>
      </c>
      <c r="T321" s="8"/>
      <c r="U321" s="8" t="s">
        <v>36</v>
      </c>
      <c r="V321" s="8"/>
      <c r="W321" s="10"/>
      <c r="X321" s="8"/>
      <c r="Y321" s="8" t="s">
        <v>198</v>
      </c>
      <c r="Z321" s="8"/>
      <c r="AA321" s="11">
        <v>157.19</v>
      </c>
      <c r="AB321" s="8"/>
      <c r="AC321" s="11"/>
      <c r="AD321" s="8"/>
      <c r="AE321" s="11">
        <v>157.19</v>
      </c>
    </row>
    <row r="322" spans="1:3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 t="s">
        <v>193</v>
      </c>
      <c r="L322" s="8"/>
      <c r="M322" s="9">
        <v>42425</v>
      </c>
      <c r="N322" s="8"/>
      <c r="O322" s="8" t="s">
        <v>194</v>
      </c>
      <c r="P322" s="8"/>
      <c r="Q322" s="8" t="s">
        <v>195</v>
      </c>
      <c r="R322" s="8"/>
      <c r="S322" s="8" t="s">
        <v>370</v>
      </c>
      <c r="T322" s="8"/>
      <c r="U322" s="8" t="s">
        <v>36</v>
      </c>
      <c r="V322" s="8"/>
      <c r="W322" s="10"/>
      <c r="X322" s="8"/>
      <c r="Y322" s="8" t="s">
        <v>198</v>
      </c>
      <c r="Z322" s="8"/>
      <c r="AA322" s="11">
        <v>120.78</v>
      </c>
      <c r="AB322" s="8"/>
      <c r="AC322" s="11"/>
      <c r="AD322" s="8"/>
      <c r="AE322" s="11">
        <v>277.97000000000003</v>
      </c>
    </row>
    <row r="323" spans="1:3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 t="s">
        <v>193</v>
      </c>
      <c r="L323" s="8"/>
      <c r="M323" s="9">
        <v>42425</v>
      </c>
      <c r="N323" s="8"/>
      <c r="O323" s="8" t="s">
        <v>194</v>
      </c>
      <c r="P323" s="8"/>
      <c r="Q323" s="8" t="s">
        <v>195</v>
      </c>
      <c r="R323" s="8"/>
      <c r="S323" s="8" t="s">
        <v>371</v>
      </c>
      <c r="T323" s="8"/>
      <c r="U323" s="8" t="s">
        <v>36</v>
      </c>
      <c r="V323" s="8"/>
      <c r="W323" s="10"/>
      <c r="X323" s="8"/>
      <c r="Y323" s="8" t="s">
        <v>198</v>
      </c>
      <c r="Z323" s="8"/>
      <c r="AA323" s="11">
        <v>390</v>
      </c>
      <c r="AB323" s="8"/>
      <c r="AC323" s="11"/>
      <c r="AD323" s="8"/>
      <c r="AE323" s="11">
        <v>667.97</v>
      </c>
    </row>
    <row r="324" spans="1:31" ht="15" thickBo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 t="s">
        <v>193</v>
      </c>
      <c r="L324" s="8"/>
      <c r="M324" s="9">
        <v>42425</v>
      </c>
      <c r="N324" s="8"/>
      <c r="O324" s="8" t="s">
        <v>194</v>
      </c>
      <c r="P324" s="8"/>
      <c r="Q324" s="8" t="s">
        <v>195</v>
      </c>
      <c r="R324" s="8"/>
      <c r="S324" s="8" t="s">
        <v>372</v>
      </c>
      <c r="T324" s="8"/>
      <c r="U324" s="8" t="s">
        <v>311</v>
      </c>
      <c r="V324" s="8"/>
      <c r="W324" s="10"/>
      <c r="X324" s="8"/>
      <c r="Y324" s="8" t="s">
        <v>198</v>
      </c>
      <c r="Z324" s="8"/>
      <c r="AA324" s="12">
        <v>343.25</v>
      </c>
      <c r="AB324" s="8"/>
      <c r="AC324" s="12"/>
      <c r="AD324" s="8"/>
      <c r="AE324" s="12">
        <v>1011.22</v>
      </c>
    </row>
    <row r="325" spans="1:31">
      <c r="A325" s="8"/>
      <c r="B325" s="8"/>
      <c r="C325" s="8"/>
      <c r="D325" s="8"/>
      <c r="E325" s="8"/>
      <c r="F325" s="8"/>
      <c r="G325" s="8" t="s">
        <v>373</v>
      </c>
      <c r="H325" s="8"/>
      <c r="I325" s="8"/>
      <c r="J325" s="8"/>
      <c r="K325" s="8"/>
      <c r="L325" s="8"/>
      <c r="M325" s="9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11">
        <f>ROUND(SUM(AA320:AA324),5)</f>
        <v>1011.22</v>
      </c>
      <c r="AB325" s="8"/>
      <c r="AC325" s="11">
        <f>ROUND(SUM(AC320:AC324),5)</f>
        <v>0</v>
      </c>
      <c r="AD325" s="8"/>
      <c r="AE325" s="11">
        <f>AE324</f>
        <v>1011.22</v>
      </c>
    </row>
    <row r="326" spans="1:31">
      <c r="A326" s="5"/>
      <c r="B326" s="5"/>
      <c r="C326" s="5"/>
      <c r="D326" s="5"/>
      <c r="E326" s="5"/>
      <c r="F326" s="5"/>
      <c r="G326" s="5" t="s">
        <v>374</v>
      </c>
      <c r="H326" s="5"/>
      <c r="I326" s="5"/>
      <c r="J326" s="5"/>
      <c r="K326" s="5"/>
      <c r="L326" s="5"/>
      <c r="M326" s="6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7"/>
      <c r="AB326" s="5"/>
      <c r="AC326" s="7"/>
      <c r="AD326" s="5"/>
      <c r="AE326" s="7"/>
    </row>
    <row r="327" spans="1:3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 t="s">
        <v>193</v>
      </c>
      <c r="L327" s="8"/>
      <c r="M327" s="9">
        <v>42454</v>
      </c>
      <c r="N327" s="8"/>
      <c r="O327" s="8" t="s">
        <v>194</v>
      </c>
      <c r="P327" s="8"/>
      <c r="Q327" s="8" t="s">
        <v>195</v>
      </c>
      <c r="R327" s="8"/>
      <c r="S327" s="8" t="s">
        <v>375</v>
      </c>
      <c r="T327" s="8"/>
      <c r="U327" s="8" t="s">
        <v>203</v>
      </c>
      <c r="V327" s="8"/>
      <c r="W327" s="10"/>
      <c r="X327" s="8"/>
      <c r="Y327" s="8" t="s">
        <v>198</v>
      </c>
      <c r="Z327" s="8"/>
      <c r="AA327" s="11">
        <v>295</v>
      </c>
      <c r="AB327" s="8"/>
      <c r="AC327" s="11"/>
      <c r="AD327" s="8"/>
      <c r="AE327" s="11">
        <v>295</v>
      </c>
    </row>
    <row r="328" spans="1:3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 t="s">
        <v>193</v>
      </c>
      <c r="L328" s="8"/>
      <c r="M328" s="9">
        <v>42515</v>
      </c>
      <c r="N328" s="8"/>
      <c r="O328" s="8" t="s">
        <v>194</v>
      </c>
      <c r="P328" s="8"/>
      <c r="Q328" s="8" t="s">
        <v>195</v>
      </c>
      <c r="R328" s="8"/>
      <c r="S328" s="8" t="s">
        <v>376</v>
      </c>
      <c r="T328" s="8"/>
      <c r="U328" s="8" t="s">
        <v>19</v>
      </c>
      <c r="V328" s="8"/>
      <c r="W328" s="10"/>
      <c r="X328" s="8"/>
      <c r="Y328" s="8" t="s">
        <v>198</v>
      </c>
      <c r="Z328" s="8"/>
      <c r="AA328" s="11">
        <v>350</v>
      </c>
      <c r="AB328" s="8"/>
      <c r="AC328" s="11"/>
      <c r="AD328" s="8"/>
      <c r="AE328" s="11">
        <v>645</v>
      </c>
    </row>
    <row r="329" spans="1:3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 t="s">
        <v>193</v>
      </c>
      <c r="L329" s="8"/>
      <c r="M329" s="9">
        <v>42515</v>
      </c>
      <c r="N329" s="8"/>
      <c r="O329" s="8" t="s">
        <v>194</v>
      </c>
      <c r="P329" s="8"/>
      <c r="Q329" s="8" t="s">
        <v>195</v>
      </c>
      <c r="R329" s="8"/>
      <c r="S329" s="8" t="s">
        <v>377</v>
      </c>
      <c r="T329" s="8"/>
      <c r="U329" s="8" t="s">
        <v>203</v>
      </c>
      <c r="V329" s="8"/>
      <c r="W329" s="10"/>
      <c r="X329" s="8"/>
      <c r="Y329" s="8" t="s">
        <v>198</v>
      </c>
      <c r="Z329" s="8"/>
      <c r="AA329" s="11">
        <v>374.99</v>
      </c>
      <c r="AB329" s="8"/>
      <c r="AC329" s="11"/>
      <c r="AD329" s="8"/>
      <c r="AE329" s="11">
        <v>1019.99</v>
      </c>
    </row>
    <row r="330" spans="1:3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 t="s">
        <v>193</v>
      </c>
      <c r="L330" s="8"/>
      <c r="M330" s="9">
        <v>42515</v>
      </c>
      <c r="N330" s="8"/>
      <c r="O330" s="8" t="s">
        <v>194</v>
      </c>
      <c r="P330" s="8"/>
      <c r="Q330" s="8" t="s">
        <v>195</v>
      </c>
      <c r="R330" s="8"/>
      <c r="S330" s="8" t="s">
        <v>378</v>
      </c>
      <c r="T330" s="8"/>
      <c r="U330" s="8" t="s">
        <v>203</v>
      </c>
      <c r="V330" s="8"/>
      <c r="W330" s="10"/>
      <c r="X330" s="8"/>
      <c r="Y330" s="8" t="s">
        <v>198</v>
      </c>
      <c r="Z330" s="8"/>
      <c r="AA330" s="11">
        <v>330</v>
      </c>
      <c r="AB330" s="8"/>
      <c r="AC330" s="11"/>
      <c r="AD330" s="8"/>
      <c r="AE330" s="11">
        <v>1349.99</v>
      </c>
    </row>
    <row r="331" spans="1:3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 t="s">
        <v>193</v>
      </c>
      <c r="L331" s="8"/>
      <c r="M331" s="9">
        <v>42548</v>
      </c>
      <c r="N331" s="8"/>
      <c r="O331" s="8" t="s">
        <v>194</v>
      </c>
      <c r="P331" s="8"/>
      <c r="Q331" s="8" t="s">
        <v>195</v>
      </c>
      <c r="R331" s="8"/>
      <c r="S331" s="8" t="s">
        <v>379</v>
      </c>
      <c r="T331" s="8"/>
      <c r="U331" s="8" t="s">
        <v>292</v>
      </c>
      <c r="V331" s="8"/>
      <c r="W331" s="10"/>
      <c r="X331" s="8"/>
      <c r="Y331" s="8" t="s">
        <v>198</v>
      </c>
      <c r="Z331" s="8"/>
      <c r="AA331" s="11">
        <v>189.99</v>
      </c>
      <c r="AB331" s="8"/>
      <c r="AC331" s="11"/>
      <c r="AD331" s="8"/>
      <c r="AE331" s="11">
        <v>1539.98</v>
      </c>
    </row>
    <row r="332" spans="1:3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 t="s">
        <v>193</v>
      </c>
      <c r="L332" s="8"/>
      <c r="M332" s="9">
        <v>42576</v>
      </c>
      <c r="N332" s="8"/>
      <c r="O332" s="8" t="s">
        <v>194</v>
      </c>
      <c r="P332" s="8"/>
      <c r="Q332" s="8" t="s">
        <v>195</v>
      </c>
      <c r="R332" s="8"/>
      <c r="S332" s="8" t="s">
        <v>380</v>
      </c>
      <c r="T332" s="8"/>
      <c r="U332" s="8" t="s">
        <v>203</v>
      </c>
      <c r="V332" s="8"/>
      <c r="W332" s="10"/>
      <c r="X332" s="8"/>
      <c r="Y332" s="8" t="s">
        <v>198</v>
      </c>
      <c r="Z332" s="8"/>
      <c r="AA332" s="11">
        <v>379.95</v>
      </c>
      <c r="AB332" s="8"/>
      <c r="AC332" s="11"/>
      <c r="AD332" s="8"/>
      <c r="AE332" s="11">
        <v>1919.93</v>
      </c>
    </row>
    <row r="333" spans="1:3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 t="s">
        <v>193</v>
      </c>
      <c r="L333" s="8"/>
      <c r="M333" s="9">
        <v>42576</v>
      </c>
      <c r="N333" s="8"/>
      <c r="O333" s="8" t="s">
        <v>194</v>
      </c>
      <c r="P333" s="8"/>
      <c r="Q333" s="8" t="s">
        <v>195</v>
      </c>
      <c r="R333" s="8"/>
      <c r="S333" s="8" t="s">
        <v>381</v>
      </c>
      <c r="T333" s="8"/>
      <c r="U333" s="8" t="s">
        <v>203</v>
      </c>
      <c r="V333" s="8"/>
      <c r="W333" s="10"/>
      <c r="X333" s="8"/>
      <c r="Y333" s="8" t="s">
        <v>198</v>
      </c>
      <c r="Z333" s="8"/>
      <c r="AA333" s="11">
        <v>298</v>
      </c>
      <c r="AB333" s="8"/>
      <c r="AC333" s="11"/>
      <c r="AD333" s="8"/>
      <c r="AE333" s="11">
        <v>2217.9299999999998</v>
      </c>
    </row>
    <row r="334" spans="1:3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 t="s">
        <v>193</v>
      </c>
      <c r="L334" s="8"/>
      <c r="M334" s="9">
        <v>42576</v>
      </c>
      <c r="N334" s="8"/>
      <c r="O334" s="8" t="s">
        <v>194</v>
      </c>
      <c r="P334" s="8"/>
      <c r="Q334" s="8" t="s">
        <v>195</v>
      </c>
      <c r="R334" s="8"/>
      <c r="S334" s="8" t="s">
        <v>381</v>
      </c>
      <c r="T334" s="8"/>
      <c r="U334" s="8" t="s">
        <v>203</v>
      </c>
      <c r="V334" s="8"/>
      <c r="W334" s="10"/>
      <c r="X334" s="8"/>
      <c r="Y334" s="8" t="s">
        <v>198</v>
      </c>
      <c r="Z334" s="8"/>
      <c r="AA334" s="11">
        <v>378</v>
      </c>
      <c r="AB334" s="8"/>
      <c r="AC334" s="11"/>
      <c r="AD334" s="8"/>
      <c r="AE334" s="11">
        <v>2595.9299999999998</v>
      </c>
    </row>
    <row r="335" spans="1:3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 t="s">
        <v>193</v>
      </c>
      <c r="L335" s="8"/>
      <c r="M335" s="9">
        <v>42576</v>
      </c>
      <c r="N335" s="8"/>
      <c r="O335" s="8" t="s">
        <v>194</v>
      </c>
      <c r="P335" s="8"/>
      <c r="Q335" s="8" t="s">
        <v>195</v>
      </c>
      <c r="R335" s="8"/>
      <c r="S335" s="8" t="s">
        <v>381</v>
      </c>
      <c r="T335" s="8"/>
      <c r="U335" s="8" t="s">
        <v>203</v>
      </c>
      <c r="V335" s="8"/>
      <c r="W335" s="10"/>
      <c r="X335" s="8"/>
      <c r="Y335" s="8" t="s">
        <v>198</v>
      </c>
      <c r="Z335" s="8"/>
      <c r="AA335" s="11">
        <v>103</v>
      </c>
      <c r="AB335" s="8"/>
      <c r="AC335" s="11"/>
      <c r="AD335" s="8"/>
      <c r="AE335" s="11">
        <v>2698.93</v>
      </c>
    </row>
    <row r="336" spans="1:31" ht="15" thickBo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 t="s">
        <v>193</v>
      </c>
      <c r="L336" s="8"/>
      <c r="M336" s="9">
        <v>42576</v>
      </c>
      <c r="N336" s="8"/>
      <c r="O336" s="8" t="s">
        <v>194</v>
      </c>
      <c r="P336" s="8"/>
      <c r="Q336" s="8" t="s">
        <v>195</v>
      </c>
      <c r="R336" s="8"/>
      <c r="S336" s="8" t="s">
        <v>380</v>
      </c>
      <c r="T336" s="8"/>
      <c r="U336" s="8" t="s">
        <v>203</v>
      </c>
      <c r="V336" s="8"/>
      <c r="W336" s="10"/>
      <c r="X336" s="8"/>
      <c r="Y336" s="8" t="s">
        <v>198</v>
      </c>
      <c r="Z336" s="8"/>
      <c r="AA336" s="12"/>
      <c r="AB336" s="8"/>
      <c r="AC336" s="12">
        <v>100</v>
      </c>
      <c r="AD336" s="8"/>
      <c r="AE336" s="12">
        <v>2598.9299999999998</v>
      </c>
    </row>
    <row r="337" spans="1:31">
      <c r="A337" s="8"/>
      <c r="B337" s="8"/>
      <c r="C337" s="8"/>
      <c r="D337" s="8"/>
      <c r="E337" s="8"/>
      <c r="F337" s="8"/>
      <c r="G337" s="8" t="s">
        <v>382</v>
      </c>
      <c r="H337" s="8"/>
      <c r="I337" s="8"/>
      <c r="J337" s="8"/>
      <c r="K337" s="8"/>
      <c r="L337" s="8"/>
      <c r="M337" s="9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11">
        <f>ROUND(SUM(AA326:AA336),5)</f>
        <v>2698.93</v>
      </c>
      <c r="AB337" s="8"/>
      <c r="AC337" s="11">
        <f>ROUND(SUM(AC326:AC336),5)</f>
        <v>100</v>
      </c>
      <c r="AD337" s="8"/>
      <c r="AE337" s="11">
        <f>AE336</f>
        <v>2598.9299999999998</v>
      </c>
    </row>
    <row r="338" spans="1:31">
      <c r="A338" s="5"/>
      <c r="B338" s="5"/>
      <c r="C338" s="5"/>
      <c r="D338" s="5"/>
      <c r="E338" s="5"/>
      <c r="F338" s="5"/>
      <c r="G338" s="5" t="s">
        <v>383</v>
      </c>
      <c r="H338" s="5"/>
      <c r="I338" s="5"/>
      <c r="J338" s="5"/>
      <c r="K338" s="5"/>
      <c r="L338" s="5"/>
      <c r="M338" s="6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7"/>
      <c r="AB338" s="5"/>
      <c r="AC338" s="7"/>
      <c r="AD338" s="5"/>
      <c r="AE338" s="7"/>
    </row>
    <row r="339" spans="1:3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 t="s">
        <v>193</v>
      </c>
      <c r="L339" s="8"/>
      <c r="M339" s="9">
        <v>42376</v>
      </c>
      <c r="N339" s="8"/>
      <c r="O339" s="8" t="s">
        <v>384</v>
      </c>
      <c r="P339" s="8"/>
      <c r="Q339" s="8" t="s">
        <v>385</v>
      </c>
      <c r="R339" s="8"/>
      <c r="S339" s="8" t="s">
        <v>386</v>
      </c>
      <c r="T339" s="8"/>
      <c r="U339" s="8" t="s">
        <v>36</v>
      </c>
      <c r="V339" s="8"/>
      <c r="W339" s="10"/>
      <c r="X339" s="8"/>
      <c r="Y339" s="8" t="s">
        <v>198</v>
      </c>
      <c r="Z339" s="8"/>
      <c r="AA339" s="11">
        <v>500</v>
      </c>
      <c r="AB339" s="8"/>
      <c r="AC339" s="11"/>
      <c r="AD339" s="8"/>
      <c r="AE339" s="11">
        <v>500</v>
      </c>
    </row>
    <row r="340" spans="1:3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 t="s">
        <v>193</v>
      </c>
      <c r="L340" s="8"/>
      <c r="M340" s="9">
        <v>42377</v>
      </c>
      <c r="N340" s="8"/>
      <c r="O340" s="8" t="s">
        <v>387</v>
      </c>
      <c r="P340" s="8"/>
      <c r="Q340" s="8" t="s">
        <v>388</v>
      </c>
      <c r="R340" s="8"/>
      <c r="S340" s="8" t="s">
        <v>389</v>
      </c>
      <c r="T340" s="8"/>
      <c r="U340" s="8" t="s">
        <v>36</v>
      </c>
      <c r="V340" s="8"/>
      <c r="W340" s="10"/>
      <c r="X340" s="8"/>
      <c r="Y340" s="8" t="s">
        <v>198</v>
      </c>
      <c r="Z340" s="8"/>
      <c r="AA340" s="11">
        <v>500</v>
      </c>
      <c r="AB340" s="8"/>
      <c r="AC340" s="11"/>
      <c r="AD340" s="8"/>
      <c r="AE340" s="11">
        <v>1000</v>
      </c>
    </row>
    <row r="341" spans="1:3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 t="s">
        <v>193</v>
      </c>
      <c r="L341" s="8"/>
      <c r="M341" s="9">
        <v>42378</v>
      </c>
      <c r="N341" s="8"/>
      <c r="O341" s="8" t="s">
        <v>390</v>
      </c>
      <c r="P341" s="8"/>
      <c r="Q341" s="8" t="s">
        <v>391</v>
      </c>
      <c r="R341" s="8"/>
      <c r="S341" s="8" t="s">
        <v>392</v>
      </c>
      <c r="T341" s="8"/>
      <c r="U341" s="8" t="s">
        <v>36</v>
      </c>
      <c r="V341" s="8"/>
      <c r="W341" s="10"/>
      <c r="X341" s="8"/>
      <c r="Y341" s="8" t="s">
        <v>198</v>
      </c>
      <c r="Z341" s="8"/>
      <c r="AA341" s="11">
        <v>250</v>
      </c>
      <c r="AB341" s="8"/>
      <c r="AC341" s="11"/>
      <c r="AD341" s="8"/>
      <c r="AE341" s="11">
        <v>1250</v>
      </c>
    </row>
    <row r="342" spans="1:3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 t="s">
        <v>193</v>
      </c>
      <c r="L342" s="8"/>
      <c r="M342" s="9">
        <v>42380</v>
      </c>
      <c r="N342" s="8"/>
      <c r="O342" s="8" t="s">
        <v>393</v>
      </c>
      <c r="P342" s="8"/>
      <c r="Q342" s="8" t="s">
        <v>394</v>
      </c>
      <c r="R342" s="8"/>
      <c r="S342" s="8" t="s">
        <v>395</v>
      </c>
      <c r="T342" s="8"/>
      <c r="U342" s="8" t="s">
        <v>36</v>
      </c>
      <c r="V342" s="8"/>
      <c r="W342" s="10"/>
      <c r="X342" s="8"/>
      <c r="Y342" s="8" t="s">
        <v>198</v>
      </c>
      <c r="Z342" s="8"/>
      <c r="AA342" s="11">
        <v>500</v>
      </c>
      <c r="AB342" s="8"/>
      <c r="AC342" s="11"/>
      <c r="AD342" s="8"/>
      <c r="AE342" s="11">
        <v>1750</v>
      </c>
    </row>
    <row r="343" spans="1:3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 t="s">
        <v>193</v>
      </c>
      <c r="L343" s="8"/>
      <c r="M343" s="9">
        <v>42383</v>
      </c>
      <c r="N343" s="8"/>
      <c r="O343" s="8" t="s">
        <v>396</v>
      </c>
      <c r="P343" s="8"/>
      <c r="Q343" s="8" t="s">
        <v>397</v>
      </c>
      <c r="R343" s="8"/>
      <c r="S343" s="8" t="s">
        <v>398</v>
      </c>
      <c r="T343" s="8"/>
      <c r="U343" s="8" t="s">
        <v>36</v>
      </c>
      <c r="V343" s="8"/>
      <c r="W343" s="10"/>
      <c r="X343" s="8"/>
      <c r="Y343" s="8" t="s">
        <v>198</v>
      </c>
      <c r="Z343" s="8"/>
      <c r="AA343" s="11">
        <v>500</v>
      </c>
      <c r="AB343" s="8"/>
      <c r="AC343" s="11"/>
      <c r="AD343" s="8"/>
      <c r="AE343" s="11">
        <v>2250</v>
      </c>
    </row>
    <row r="344" spans="1:3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 t="s">
        <v>193</v>
      </c>
      <c r="L344" s="8"/>
      <c r="M344" s="9">
        <v>42384</v>
      </c>
      <c r="N344" s="8"/>
      <c r="O344" s="8" t="s">
        <v>212</v>
      </c>
      <c r="P344" s="8"/>
      <c r="Q344" s="8" t="s">
        <v>399</v>
      </c>
      <c r="R344" s="8"/>
      <c r="S344" s="8" t="s">
        <v>400</v>
      </c>
      <c r="T344" s="8"/>
      <c r="U344" s="8" t="s">
        <v>36</v>
      </c>
      <c r="V344" s="8"/>
      <c r="W344" s="10"/>
      <c r="X344" s="8"/>
      <c r="Y344" s="8" t="s">
        <v>198</v>
      </c>
      <c r="Z344" s="8"/>
      <c r="AA344" s="11">
        <v>600</v>
      </c>
      <c r="AB344" s="8"/>
      <c r="AC344" s="11"/>
      <c r="AD344" s="8"/>
      <c r="AE344" s="11">
        <v>2850</v>
      </c>
    </row>
    <row r="345" spans="1:3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 t="s">
        <v>193</v>
      </c>
      <c r="L345" s="8"/>
      <c r="M345" s="9">
        <v>42385</v>
      </c>
      <c r="N345" s="8"/>
      <c r="O345" s="8" t="s">
        <v>401</v>
      </c>
      <c r="P345" s="8"/>
      <c r="Q345" s="8" t="s">
        <v>402</v>
      </c>
      <c r="R345" s="8"/>
      <c r="S345" s="8" t="s">
        <v>403</v>
      </c>
      <c r="T345" s="8"/>
      <c r="U345" s="8" t="s">
        <v>36</v>
      </c>
      <c r="V345" s="8"/>
      <c r="W345" s="10"/>
      <c r="X345" s="8"/>
      <c r="Y345" s="8" t="s">
        <v>198</v>
      </c>
      <c r="Z345" s="8"/>
      <c r="AA345" s="11">
        <v>500</v>
      </c>
      <c r="AB345" s="8"/>
      <c r="AC345" s="11"/>
      <c r="AD345" s="8"/>
      <c r="AE345" s="11">
        <v>3350</v>
      </c>
    </row>
    <row r="346" spans="1:3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 t="s">
        <v>193</v>
      </c>
      <c r="L346" s="8"/>
      <c r="M346" s="9">
        <v>42389</v>
      </c>
      <c r="N346" s="8"/>
      <c r="O346" s="8" t="s">
        <v>251</v>
      </c>
      <c r="P346" s="8"/>
      <c r="Q346" s="8" t="s">
        <v>404</v>
      </c>
      <c r="R346" s="8"/>
      <c r="S346" s="8" t="s">
        <v>405</v>
      </c>
      <c r="T346" s="8"/>
      <c r="U346" s="8" t="s">
        <v>36</v>
      </c>
      <c r="V346" s="8"/>
      <c r="W346" s="10"/>
      <c r="X346" s="8"/>
      <c r="Y346" s="8" t="s">
        <v>198</v>
      </c>
      <c r="Z346" s="8"/>
      <c r="AA346" s="11">
        <v>500</v>
      </c>
      <c r="AB346" s="8"/>
      <c r="AC346" s="11"/>
      <c r="AD346" s="8"/>
      <c r="AE346" s="11">
        <v>3850</v>
      </c>
    </row>
    <row r="347" spans="1:3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 t="s">
        <v>193</v>
      </c>
      <c r="L347" s="8"/>
      <c r="M347" s="9">
        <v>42391</v>
      </c>
      <c r="N347" s="8"/>
      <c r="O347" s="8" t="s">
        <v>406</v>
      </c>
      <c r="P347" s="8"/>
      <c r="Q347" s="8" t="s">
        <v>407</v>
      </c>
      <c r="R347" s="8"/>
      <c r="S347" s="8" t="s">
        <v>408</v>
      </c>
      <c r="T347" s="8"/>
      <c r="U347" s="8" t="s">
        <v>36</v>
      </c>
      <c r="V347" s="8"/>
      <c r="W347" s="10"/>
      <c r="X347" s="8"/>
      <c r="Y347" s="8" t="s">
        <v>198</v>
      </c>
      <c r="Z347" s="8"/>
      <c r="AA347" s="11">
        <v>750</v>
      </c>
      <c r="AB347" s="8"/>
      <c r="AC347" s="11"/>
      <c r="AD347" s="8"/>
      <c r="AE347" s="11">
        <v>4600</v>
      </c>
    </row>
    <row r="348" spans="1:3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 t="s">
        <v>193</v>
      </c>
      <c r="L348" s="8"/>
      <c r="M348" s="9">
        <v>42394</v>
      </c>
      <c r="N348" s="8"/>
      <c r="O348" s="8" t="s">
        <v>409</v>
      </c>
      <c r="P348" s="8"/>
      <c r="Q348" s="8" t="s">
        <v>410</v>
      </c>
      <c r="R348" s="8"/>
      <c r="S348" s="8" t="s">
        <v>411</v>
      </c>
      <c r="T348" s="8"/>
      <c r="U348" s="8" t="s">
        <v>36</v>
      </c>
      <c r="V348" s="8"/>
      <c r="W348" s="10"/>
      <c r="X348" s="8"/>
      <c r="Y348" s="8" t="s">
        <v>198</v>
      </c>
      <c r="Z348" s="8"/>
      <c r="AA348" s="11">
        <v>500</v>
      </c>
      <c r="AB348" s="8"/>
      <c r="AC348" s="11"/>
      <c r="AD348" s="8"/>
      <c r="AE348" s="11">
        <v>5100</v>
      </c>
    </row>
    <row r="349" spans="1:3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 t="s">
        <v>193</v>
      </c>
      <c r="L349" s="8"/>
      <c r="M349" s="9">
        <v>42395</v>
      </c>
      <c r="N349" s="8"/>
      <c r="O349" s="8" t="s">
        <v>412</v>
      </c>
      <c r="P349" s="8"/>
      <c r="Q349" s="8" t="s">
        <v>404</v>
      </c>
      <c r="R349" s="8"/>
      <c r="S349" s="8" t="s">
        <v>413</v>
      </c>
      <c r="T349" s="8"/>
      <c r="U349" s="8" t="s">
        <v>39</v>
      </c>
      <c r="V349" s="8"/>
      <c r="W349" s="10"/>
      <c r="X349" s="8"/>
      <c r="Y349" s="8" t="s">
        <v>198</v>
      </c>
      <c r="Z349" s="8"/>
      <c r="AA349" s="11">
        <v>500</v>
      </c>
      <c r="AB349" s="8"/>
      <c r="AC349" s="11"/>
      <c r="AD349" s="8"/>
      <c r="AE349" s="11">
        <v>5600</v>
      </c>
    </row>
    <row r="350" spans="1:3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 t="s">
        <v>193</v>
      </c>
      <c r="L350" s="8"/>
      <c r="M350" s="9">
        <v>42395</v>
      </c>
      <c r="N350" s="8"/>
      <c r="O350" s="8" t="s">
        <v>414</v>
      </c>
      <c r="P350" s="8"/>
      <c r="Q350" s="8" t="s">
        <v>275</v>
      </c>
      <c r="R350" s="8"/>
      <c r="S350" s="8" t="s">
        <v>415</v>
      </c>
      <c r="T350" s="8"/>
      <c r="U350" s="8" t="s">
        <v>36</v>
      </c>
      <c r="V350" s="8"/>
      <c r="W350" s="10"/>
      <c r="X350" s="8"/>
      <c r="Y350" s="8" t="s">
        <v>198</v>
      </c>
      <c r="Z350" s="8"/>
      <c r="AA350" s="11">
        <v>500</v>
      </c>
      <c r="AB350" s="8"/>
      <c r="AC350" s="11"/>
      <c r="AD350" s="8"/>
      <c r="AE350" s="11">
        <v>6100</v>
      </c>
    </row>
    <row r="351" spans="1:3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 t="s">
        <v>193</v>
      </c>
      <c r="L351" s="8"/>
      <c r="M351" s="9">
        <v>42396</v>
      </c>
      <c r="N351" s="8"/>
      <c r="O351" s="8" t="s">
        <v>243</v>
      </c>
      <c r="P351" s="8"/>
      <c r="Q351" s="8" t="s">
        <v>416</v>
      </c>
      <c r="R351" s="8"/>
      <c r="S351" s="8" t="s">
        <v>417</v>
      </c>
      <c r="T351" s="8"/>
      <c r="U351" s="8" t="s">
        <v>36</v>
      </c>
      <c r="V351" s="8"/>
      <c r="W351" s="10"/>
      <c r="X351" s="8"/>
      <c r="Y351" s="8" t="s">
        <v>198</v>
      </c>
      <c r="Z351" s="8"/>
      <c r="AA351" s="11">
        <v>250</v>
      </c>
      <c r="AB351" s="8"/>
      <c r="AC351" s="11"/>
      <c r="AD351" s="8"/>
      <c r="AE351" s="11">
        <v>6350</v>
      </c>
    </row>
    <row r="352" spans="1:3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 t="s">
        <v>193</v>
      </c>
      <c r="L352" s="8"/>
      <c r="M352" s="9">
        <v>42396</v>
      </c>
      <c r="N352" s="8"/>
      <c r="O352" s="8" t="s">
        <v>418</v>
      </c>
      <c r="P352" s="8"/>
      <c r="Q352" s="8" t="s">
        <v>419</v>
      </c>
      <c r="R352" s="8"/>
      <c r="S352" s="8"/>
      <c r="T352" s="8"/>
      <c r="U352" s="8" t="s">
        <v>36</v>
      </c>
      <c r="V352" s="8"/>
      <c r="W352" s="10"/>
      <c r="X352" s="8"/>
      <c r="Y352" s="8" t="s">
        <v>198</v>
      </c>
      <c r="Z352" s="8"/>
      <c r="AA352" s="11">
        <v>500</v>
      </c>
      <c r="AB352" s="8"/>
      <c r="AC352" s="11"/>
      <c r="AD352" s="8"/>
      <c r="AE352" s="11">
        <v>6850</v>
      </c>
    </row>
    <row r="353" spans="1:3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 t="s">
        <v>193</v>
      </c>
      <c r="L353" s="8"/>
      <c r="M353" s="9">
        <v>42400</v>
      </c>
      <c r="N353" s="8"/>
      <c r="O353" s="8" t="s">
        <v>420</v>
      </c>
      <c r="P353" s="8"/>
      <c r="Q353" s="8" t="s">
        <v>421</v>
      </c>
      <c r="R353" s="8"/>
      <c r="S353" s="8" t="s">
        <v>422</v>
      </c>
      <c r="T353" s="8"/>
      <c r="U353" s="8" t="s">
        <v>39</v>
      </c>
      <c r="V353" s="8"/>
      <c r="W353" s="10"/>
      <c r="X353" s="8"/>
      <c r="Y353" s="8" t="s">
        <v>198</v>
      </c>
      <c r="Z353" s="8"/>
      <c r="AA353" s="11">
        <v>250</v>
      </c>
      <c r="AB353" s="8"/>
      <c r="AC353" s="11"/>
      <c r="AD353" s="8"/>
      <c r="AE353" s="11">
        <v>7100</v>
      </c>
    </row>
    <row r="354" spans="1:3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 t="s">
        <v>193</v>
      </c>
      <c r="L354" s="8"/>
      <c r="M354" s="9">
        <v>42401</v>
      </c>
      <c r="N354" s="8"/>
      <c r="O354" s="8" t="s">
        <v>214</v>
      </c>
      <c r="P354" s="8"/>
      <c r="Q354" s="8" t="s">
        <v>423</v>
      </c>
      <c r="R354" s="8"/>
      <c r="S354" s="8"/>
      <c r="T354" s="8"/>
      <c r="U354" s="8" t="s">
        <v>36</v>
      </c>
      <c r="V354" s="8"/>
      <c r="W354" s="10"/>
      <c r="X354" s="8"/>
      <c r="Y354" s="8" t="s">
        <v>198</v>
      </c>
      <c r="Z354" s="8"/>
      <c r="AA354" s="11">
        <v>500</v>
      </c>
      <c r="AB354" s="8"/>
      <c r="AC354" s="11"/>
      <c r="AD354" s="8"/>
      <c r="AE354" s="11">
        <v>7600</v>
      </c>
    </row>
    <row r="355" spans="1:3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 t="s">
        <v>193</v>
      </c>
      <c r="L355" s="8"/>
      <c r="M355" s="9">
        <v>42401</v>
      </c>
      <c r="N355" s="8"/>
      <c r="O355" s="8" t="s">
        <v>424</v>
      </c>
      <c r="P355" s="8"/>
      <c r="Q355" s="8" t="s">
        <v>425</v>
      </c>
      <c r="R355" s="8"/>
      <c r="S355" s="8" t="s">
        <v>426</v>
      </c>
      <c r="T355" s="8"/>
      <c r="U355" s="8" t="s">
        <v>36</v>
      </c>
      <c r="V355" s="8"/>
      <c r="W355" s="10"/>
      <c r="X355" s="8"/>
      <c r="Y355" s="8" t="s">
        <v>198</v>
      </c>
      <c r="Z355" s="8"/>
      <c r="AA355" s="11">
        <v>500</v>
      </c>
      <c r="AB355" s="8"/>
      <c r="AC355" s="11"/>
      <c r="AD355" s="8"/>
      <c r="AE355" s="11">
        <v>8100</v>
      </c>
    </row>
    <row r="356" spans="1:3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 t="s">
        <v>193</v>
      </c>
      <c r="L356" s="8"/>
      <c r="M356" s="9">
        <v>42401</v>
      </c>
      <c r="N356" s="8"/>
      <c r="O356" s="8" t="s">
        <v>427</v>
      </c>
      <c r="P356" s="8"/>
      <c r="Q356" s="8" t="s">
        <v>423</v>
      </c>
      <c r="R356" s="8"/>
      <c r="S356" s="8" t="s">
        <v>428</v>
      </c>
      <c r="T356" s="8"/>
      <c r="U356" s="8" t="s">
        <v>36</v>
      </c>
      <c r="V356" s="8"/>
      <c r="W356" s="10"/>
      <c r="X356" s="8"/>
      <c r="Y356" s="8" t="s">
        <v>198</v>
      </c>
      <c r="Z356" s="8"/>
      <c r="AA356" s="11">
        <v>500</v>
      </c>
      <c r="AB356" s="8"/>
      <c r="AC356" s="11"/>
      <c r="AD356" s="8"/>
      <c r="AE356" s="11">
        <v>8600</v>
      </c>
    </row>
    <row r="357" spans="1:3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 t="s">
        <v>193</v>
      </c>
      <c r="L357" s="8"/>
      <c r="M357" s="9">
        <v>42401</v>
      </c>
      <c r="N357" s="8"/>
      <c r="O357" s="8" t="s">
        <v>429</v>
      </c>
      <c r="P357" s="8"/>
      <c r="Q357" s="8" t="s">
        <v>388</v>
      </c>
      <c r="R357" s="8"/>
      <c r="S357" s="8" t="s">
        <v>430</v>
      </c>
      <c r="T357" s="8"/>
      <c r="U357" s="8" t="s">
        <v>36</v>
      </c>
      <c r="V357" s="8"/>
      <c r="W357" s="10"/>
      <c r="X357" s="8"/>
      <c r="Y357" s="8" t="s">
        <v>198</v>
      </c>
      <c r="Z357" s="8"/>
      <c r="AA357" s="11">
        <v>500</v>
      </c>
      <c r="AB357" s="8"/>
      <c r="AC357" s="11"/>
      <c r="AD357" s="8"/>
      <c r="AE357" s="11">
        <v>9100</v>
      </c>
    </row>
    <row r="358" spans="1:3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 t="s">
        <v>193</v>
      </c>
      <c r="L358" s="8"/>
      <c r="M358" s="9">
        <v>42404</v>
      </c>
      <c r="N358" s="8"/>
      <c r="O358" s="8" t="s">
        <v>431</v>
      </c>
      <c r="P358" s="8"/>
      <c r="Q358" s="8" t="s">
        <v>432</v>
      </c>
      <c r="R358" s="8"/>
      <c r="S358" s="8" t="s">
        <v>433</v>
      </c>
      <c r="T358" s="8"/>
      <c r="U358" s="8" t="s">
        <v>36</v>
      </c>
      <c r="V358" s="8"/>
      <c r="W358" s="10"/>
      <c r="X358" s="8"/>
      <c r="Y358" s="8" t="s">
        <v>198</v>
      </c>
      <c r="Z358" s="8"/>
      <c r="AA358" s="11">
        <v>250</v>
      </c>
      <c r="AB358" s="8"/>
      <c r="AC358" s="11"/>
      <c r="AD358" s="8"/>
      <c r="AE358" s="11">
        <v>9350</v>
      </c>
    </row>
    <row r="359" spans="1:3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 t="s">
        <v>193</v>
      </c>
      <c r="L359" s="8"/>
      <c r="M359" s="9">
        <v>42408</v>
      </c>
      <c r="N359" s="8"/>
      <c r="O359" s="8" t="s">
        <v>434</v>
      </c>
      <c r="P359" s="8"/>
      <c r="Q359" s="8" t="s">
        <v>435</v>
      </c>
      <c r="R359" s="8"/>
      <c r="S359" s="8" t="s">
        <v>436</v>
      </c>
      <c r="T359" s="8"/>
      <c r="U359" s="8" t="s">
        <v>36</v>
      </c>
      <c r="V359" s="8"/>
      <c r="W359" s="10"/>
      <c r="X359" s="8"/>
      <c r="Y359" s="8" t="s">
        <v>198</v>
      </c>
      <c r="Z359" s="8"/>
      <c r="AA359" s="11">
        <v>433</v>
      </c>
      <c r="AB359" s="8"/>
      <c r="AC359" s="11"/>
      <c r="AD359" s="8"/>
      <c r="AE359" s="11">
        <v>9783</v>
      </c>
    </row>
    <row r="360" spans="1:3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 t="s">
        <v>193</v>
      </c>
      <c r="L360" s="8"/>
      <c r="M360" s="9">
        <v>42430</v>
      </c>
      <c r="N360" s="8"/>
      <c r="O360" s="8" t="s">
        <v>224</v>
      </c>
      <c r="P360" s="8"/>
      <c r="Q360" s="8" t="s">
        <v>404</v>
      </c>
      <c r="R360" s="8"/>
      <c r="S360" s="8" t="s">
        <v>437</v>
      </c>
      <c r="T360" s="8"/>
      <c r="U360" s="8" t="s">
        <v>39</v>
      </c>
      <c r="V360" s="8"/>
      <c r="W360" s="10"/>
      <c r="X360" s="8"/>
      <c r="Y360" s="8" t="s">
        <v>198</v>
      </c>
      <c r="Z360" s="8"/>
      <c r="AA360" s="11">
        <v>250</v>
      </c>
      <c r="AB360" s="8"/>
      <c r="AC360" s="11"/>
      <c r="AD360" s="8"/>
      <c r="AE360" s="11">
        <v>10033</v>
      </c>
    </row>
    <row r="361" spans="1:3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 t="s">
        <v>193</v>
      </c>
      <c r="L361" s="8"/>
      <c r="M361" s="9">
        <v>42430</v>
      </c>
      <c r="N361" s="8"/>
      <c r="O361" s="8" t="s">
        <v>224</v>
      </c>
      <c r="P361" s="8"/>
      <c r="Q361" s="8" t="s">
        <v>438</v>
      </c>
      <c r="R361" s="8"/>
      <c r="S361" s="8" t="s">
        <v>398</v>
      </c>
      <c r="T361" s="8"/>
      <c r="U361" s="8" t="s">
        <v>36</v>
      </c>
      <c r="V361" s="8"/>
      <c r="W361" s="10"/>
      <c r="X361" s="8"/>
      <c r="Y361" s="8" t="s">
        <v>198</v>
      </c>
      <c r="Z361" s="8"/>
      <c r="AA361" s="11">
        <v>1200</v>
      </c>
      <c r="AB361" s="8"/>
      <c r="AC361" s="11"/>
      <c r="AD361" s="8"/>
      <c r="AE361" s="11">
        <v>11233</v>
      </c>
    </row>
    <row r="362" spans="1:3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 t="s">
        <v>193</v>
      </c>
      <c r="L362" s="8"/>
      <c r="M362" s="9">
        <v>42430</v>
      </c>
      <c r="N362" s="8"/>
      <c r="O362" s="8" t="s">
        <v>224</v>
      </c>
      <c r="P362" s="8"/>
      <c r="Q362" s="8" t="s">
        <v>439</v>
      </c>
      <c r="R362" s="8"/>
      <c r="S362" s="8" t="s">
        <v>440</v>
      </c>
      <c r="T362" s="8"/>
      <c r="U362" s="8" t="s">
        <v>36</v>
      </c>
      <c r="V362" s="8"/>
      <c r="W362" s="10"/>
      <c r="X362" s="8"/>
      <c r="Y362" s="8" t="s">
        <v>198</v>
      </c>
      <c r="Z362" s="8"/>
      <c r="AA362" s="11">
        <v>60.3</v>
      </c>
      <c r="AB362" s="8"/>
      <c r="AC362" s="11"/>
      <c r="AD362" s="8"/>
      <c r="AE362" s="11">
        <v>11293.3</v>
      </c>
    </row>
    <row r="363" spans="1:3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 t="s">
        <v>193</v>
      </c>
      <c r="L363" s="8"/>
      <c r="M363" s="9">
        <v>42430</v>
      </c>
      <c r="N363" s="8"/>
      <c r="O363" s="8" t="s">
        <v>224</v>
      </c>
      <c r="P363" s="8"/>
      <c r="Q363" s="8" t="s">
        <v>252</v>
      </c>
      <c r="R363" s="8"/>
      <c r="S363" s="8" t="s">
        <v>441</v>
      </c>
      <c r="T363" s="8"/>
      <c r="U363" s="8" t="s">
        <v>36</v>
      </c>
      <c r="V363" s="8"/>
      <c r="W363" s="10"/>
      <c r="X363" s="8"/>
      <c r="Y363" s="8" t="s">
        <v>198</v>
      </c>
      <c r="Z363" s="8"/>
      <c r="AA363" s="11">
        <v>161.30000000000001</v>
      </c>
      <c r="AB363" s="8"/>
      <c r="AC363" s="11"/>
      <c r="AD363" s="8"/>
      <c r="AE363" s="11">
        <v>11454.6</v>
      </c>
    </row>
    <row r="364" spans="1:3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 t="s">
        <v>193</v>
      </c>
      <c r="L364" s="8"/>
      <c r="M364" s="9">
        <v>42436</v>
      </c>
      <c r="N364" s="8"/>
      <c r="O364" s="8" t="s">
        <v>442</v>
      </c>
      <c r="P364" s="8"/>
      <c r="Q364" s="8" t="s">
        <v>443</v>
      </c>
      <c r="R364" s="8"/>
      <c r="S364" s="8" t="s">
        <v>444</v>
      </c>
      <c r="T364" s="8"/>
      <c r="U364" s="8" t="s">
        <v>36</v>
      </c>
      <c r="V364" s="8"/>
      <c r="W364" s="10"/>
      <c r="X364" s="8"/>
      <c r="Y364" s="8" t="s">
        <v>198</v>
      </c>
      <c r="Z364" s="8"/>
      <c r="AA364" s="11">
        <v>500</v>
      </c>
      <c r="AB364" s="8"/>
      <c r="AC364" s="11"/>
      <c r="AD364" s="8"/>
      <c r="AE364" s="11">
        <v>11954.6</v>
      </c>
    </row>
    <row r="365" spans="1:3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 t="s">
        <v>193</v>
      </c>
      <c r="L365" s="8"/>
      <c r="M365" s="9">
        <v>42436</v>
      </c>
      <c r="N365" s="8"/>
      <c r="O365" s="8" t="s">
        <v>264</v>
      </c>
      <c r="P365" s="8"/>
      <c r="Q365" s="8" t="s">
        <v>445</v>
      </c>
      <c r="R365" s="8"/>
      <c r="S365" s="8" t="s">
        <v>426</v>
      </c>
      <c r="T365" s="8"/>
      <c r="U365" s="8" t="s">
        <v>36</v>
      </c>
      <c r="V365" s="8"/>
      <c r="W365" s="10"/>
      <c r="X365" s="8"/>
      <c r="Y365" s="8" t="s">
        <v>198</v>
      </c>
      <c r="Z365" s="8"/>
      <c r="AA365" s="11">
        <v>500</v>
      </c>
      <c r="AB365" s="8"/>
      <c r="AC365" s="11"/>
      <c r="AD365" s="8"/>
      <c r="AE365" s="11">
        <v>12454.6</v>
      </c>
    </row>
    <row r="366" spans="1:3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 t="s">
        <v>193</v>
      </c>
      <c r="L366" s="8"/>
      <c r="M366" s="9">
        <v>42499</v>
      </c>
      <c r="N366" s="8"/>
      <c r="O366" s="8" t="s">
        <v>446</v>
      </c>
      <c r="P366" s="8"/>
      <c r="Q366" s="8" t="s">
        <v>447</v>
      </c>
      <c r="R366" s="8"/>
      <c r="S366" s="8"/>
      <c r="T366" s="8"/>
      <c r="U366" s="8" t="s">
        <v>39</v>
      </c>
      <c r="V366" s="8"/>
      <c r="W366" s="10"/>
      <c r="X366" s="8"/>
      <c r="Y366" s="8" t="s">
        <v>198</v>
      </c>
      <c r="Z366" s="8"/>
      <c r="AA366" s="11">
        <v>500</v>
      </c>
      <c r="AB366" s="8"/>
      <c r="AC366" s="11"/>
      <c r="AD366" s="8"/>
      <c r="AE366" s="11">
        <v>12954.6</v>
      </c>
    </row>
    <row r="367" spans="1:3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 t="s">
        <v>193</v>
      </c>
      <c r="L367" s="8"/>
      <c r="M367" s="9">
        <v>42516</v>
      </c>
      <c r="N367" s="8"/>
      <c r="O367" s="8" t="s">
        <v>448</v>
      </c>
      <c r="P367" s="8"/>
      <c r="Q367" s="8" t="s">
        <v>432</v>
      </c>
      <c r="R367" s="8"/>
      <c r="S367" s="8"/>
      <c r="T367" s="8"/>
      <c r="U367" s="8" t="s">
        <v>269</v>
      </c>
      <c r="V367" s="8"/>
      <c r="W367" s="10"/>
      <c r="X367" s="8"/>
      <c r="Y367" s="8" t="s">
        <v>198</v>
      </c>
      <c r="Z367" s="8"/>
      <c r="AA367" s="11">
        <v>925</v>
      </c>
      <c r="AB367" s="8"/>
      <c r="AC367" s="11"/>
      <c r="AD367" s="8"/>
      <c r="AE367" s="11">
        <v>13879.6</v>
      </c>
    </row>
    <row r="368" spans="1:3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 t="s">
        <v>193</v>
      </c>
      <c r="L368" s="8"/>
      <c r="M368" s="9">
        <v>42523</v>
      </c>
      <c r="N368" s="8"/>
      <c r="O368" s="8" t="s">
        <v>449</v>
      </c>
      <c r="P368" s="8"/>
      <c r="Q368" s="8" t="s">
        <v>450</v>
      </c>
      <c r="R368" s="8"/>
      <c r="S368" s="8"/>
      <c r="T368" s="8"/>
      <c r="U368" s="8" t="s">
        <v>19</v>
      </c>
      <c r="V368" s="8"/>
      <c r="W368" s="10"/>
      <c r="X368" s="8"/>
      <c r="Y368" s="8" t="s">
        <v>198</v>
      </c>
      <c r="Z368" s="8"/>
      <c r="AA368" s="11">
        <v>525</v>
      </c>
      <c r="AB368" s="8"/>
      <c r="AC368" s="11"/>
      <c r="AD368" s="8"/>
      <c r="AE368" s="11">
        <v>14404.6</v>
      </c>
    </row>
    <row r="369" spans="1:3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 t="s">
        <v>193</v>
      </c>
      <c r="L369" s="8"/>
      <c r="M369" s="9">
        <v>42548</v>
      </c>
      <c r="N369" s="8"/>
      <c r="O369" s="8" t="s">
        <v>194</v>
      </c>
      <c r="P369" s="8"/>
      <c r="Q369" s="8" t="s">
        <v>195</v>
      </c>
      <c r="R369" s="8"/>
      <c r="S369" s="8" t="s">
        <v>451</v>
      </c>
      <c r="T369" s="8"/>
      <c r="U369" s="8" t="s">
        <v>292</v>
      </c>
      <c r="V369" s="8"/>
      <c r="W369" s="10"/>
      <c r="X369" s="8"/>
      <c r="Y369" s="8" t="s">
        <v>198</v>
      </c>
      <c r="Z369" s="8"/>
      <c r="AA369" s="11">
        <v>481.2</v>
      </c>
      <c r="AB369" s="8"/>
      <c r="AC369" s="11"/>
      <c r="AD369" s="8"/>
      <c r="AE369" s="11">
        <v>14885.8</v>
      </c>
    </row>
    <row r="370" spans="1:31" ht="15" thickBo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 t="s">
        <v>193</v>
      </c>
      <c r="L370" s="8"/>
      <c r="M370" s="9">
        <v>42548</v>
      </c>
      <c r="N370" s="8"/>
      <c r="O370" s="8" t="s">
        <v>194</v>
      </c>
      <c r="P370" s="8"/>
      <c r="Q370" s="8" t="s">
        <v>195</v>
      </c>
      <c r="R370" s="8"/>
      <c r="S370" s="8" t="s">
        <v>452</v>
      </c>
      <c r="T370" s="8"/>
      <c r="U370" s="8" t="s">
        <v>292</v>
      </c>
      <c r="V370" s="8"/>
      <c r="W370" s="10"/>
      <c r="X370" s="8"/>
      <c r="Y370" s="8" t="s">
        <v>198</v>
      </c>
      <c r="Z370" s="8"/>
      <c r="AA370" s="12">
        <v>568</v>
      </c>
      <c r="AB370" s="8"/>
      <c r="AC370" s="12"/>
      <c r="AD370" s="8"/>
      <c r="AE370" s="12">
        <v>15453.8</v>
      </c>
    </row>
    <row r="371" spans="1:31">
      <c r="A371" s="8"/>
      <c r="B371" s="8"/>
      <c r="C371" s="8"/>
      <c r="D371" s="8"/>
      <c r="E371" s="8"/>
      <c r="F371" s="8"/>
      <c r="G371" s="8" t="s">
        <v>453</v>
      </c>
      <c r="H371" s="8"/>
      <c r="I371" s="8"/>
      <c r="J371" s="8"/>
      <c r="K371" s="8"/>
      <c r="L371" s="8"/>
      <c r="M371" s="9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11">
        <f>ROUND(SUM(AA338:AA370),5)</f>
        <v>15453.8</v>
      </c>
      <c r="AB371" s="8"/>
      <c r="AC371" s="11">
        <f>ROUND(SUM(AC338:AC370),5)</f>
        <v>0</v>
      </c>
      <c r="AD371" s="8"/>
      <c r="AE371" s="11">
        <f>AE370</f>
        <v>15453.8</v>
      </c>
    </row>
    <row r="372" spans="1:31">
      <c r="A372" s="5"/>
      <c r="B372" s="5"/>
      <c r="C372" s="5"/>
      <c r="D372" s="5"/>
      <c r="E372" s="5"/>
      <c r="F372" s="5"/>
      <c r="G372" s="5" t="s">
        <v>454</v>
      </c>
      <c r="H372" s="5"/>
      <c r="I372" s="5"/>
      <c r="J372" s="5"/>
      <c r="K372" s="5"/>
      <c r="L372" s="5"/>
      <c r="M372" s="6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7"/>
      <c r="AB372" s="5"/>
      <c r="AC372" s="7"/>
      <c r="AD372" s="5"/>
      <c r="AE372" s="7"/>
    </row>
    <row r="373" spans="1:3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 t="s">
        <v>193</v>
      </c>
      <c r="L373" s="8"/>
      <c r="M373" s="9">
        <v>42415</v>
      </c>
      <c r="N373" s="8"/>
      <c r="O373" s="8" t="s">
        <v>455</v>
      </c>
      <c r="P373" s="8"/>
      <c r="Q373" s="8" t="s">
        <v>456</v>
      </c>
      <c r="R373" s="8"/>
      <c r="S373" s="8" t="s">
        <v>457</v>
      </c>
      <c r="T373" s="8"/>
      <c r="U373" s="8" t="s">
        <v>36</v>
      </c>
      <c r="V373" s="8"/>
      <c r="W373" s="10"/>
      <c r="X373" s="8"/>
      <c r="Y373" s="8" t="s">
        <v>198</v>
      </c>
      <c r="Z373" s="8"/>
      <c r="AA373" s="11">
        <v>300</v>
      </c>
      <c r="AB373" s="8"/>
      <c r="AC373" s="11"/>
      <c r="AD373" s="8"/>
      <c r="AE373" s="11">
        <v>300</v>
      </c>
    </row>
    <row r="374" spans="1:3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 t="s">
        <v>193</v>
      </c>
      <c r="L374" s="8"/>
      <c r="M374" s="9">
        <v>42425</v>
      </c>
      <c r="N374" s="8"/>
      <c r="O374" s="8" t="s">
        <v>194</v>
      </c>
      <c r="P374" s="8"/>
      <c r="Q374" s="8" t="s">
        <v>195</v>
      </c>
      <c r="R374" s="8"/>
      <c r="S374" s="8" t="s">
        <v>458</v>
      </c>
      <c r="T374" s="8"/>
      <c r="U374" s="8" t="s">
        <v>36</v>
      </c>
      <c r="V374" s="8"/>
      <c r="W374" s="10"/>
      <c r="X374" s="8"/>
      <c r="Y374" s="8" t="s">
        <v>198</v>
      </c>
      <c r="Z374" s="8"/>
      <c r="AA374" s="11">
        <v>14674.29</v>
      </c>
      <c r="AB374" s="8"/>
      <c r="AC374" s="11"/>
      <c r="AD374" s="8"/>
      <c r="AE374" s="11">
        <v>14974.29</v>
      </c>
    </row>
    <row r="375" spans="1:3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 t="s">
        <v>193</v>
      </c>
      <c r="L375" s="8"/>
      <c r="M375" s="9">
        <v>42425</v>
      </c>
      <c r="N375" s="8"/>
      <c r="O375" s="8" t="s">
        <v>194</v>
      </c>
      <c r="P375" s="8"/>
      <c r="Q375" s="8" t="s">
        <v>195</v>
      </c>
      <c r="R375" s="8"/>
      <c r="S375" s="8" t="s">
        <v>9</v>
      </c>
      <c r="T375" s="8"/>
      <c r="U375" s="8" t="s">
        <v>36</v>
      </c>
      <c r="V375" s="8"/>
      <c r="W375" s="10"/>
      <c r="X375" s="8"/>
      <c r="Y375" s="8" t="s">
        <v>198</v>
      </c>
      <c r="Z375" s="8"/>
      <c r="AA375" s="11"/>
      <c r="AB375" s="8"/>
      <c r="AC375" s="11">
        <v>810.33</v>
      </c>
      <c r="AD375" s="8"/>
      <c r="AE375" s="11">
        <v>14163.96</v>
      </c>
    </row>
    <row r="376" spans="1:31" ht="15" thickBo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 t="s">
        <v>30</v>
      </c>
      <c r="L376" s="8"/>
      <c r="M376" s="9">
        <v>42443</v>
      </c>
      <c r="N376" s="8"/>
      <c r="O376" s="8" t="s">
        <v>459</v>
      </c>
      <c r="P376" s="8"/>
      <c r="Q376" s="8" t="s">
        <v>460</v>
      </c>
      <c r="R376" s="8"/>
      <c r="S376" s="8" t="s">
        <v>461</v>
      </c>
      <c r="T376" s="8"/>
      <c r="U376" s="8" t="s">
        <v>36</v>
      </c>
      <c r="V376" s="8"/>
      <c r="W376" s="10"/>
      <c r="X376" s="8"/>
      <c r="Y376" s="8" t="s">
        <v>33</v>
      </c>
      <c r="Z376" s="8"/>
      <c r="AA376" s="11"/>
      <c r="AB376" s="8"/>
      <c r="AC376" s="11">
        <v>6660</v>
      </c>
      <c r="AD376" s="8"/>
      <c r="AE376" s="11">
        <v>7503.96</v>
      </c>
    </row>
    <row r="377" spans="1:31" ht="15" thickBot="1">
      <c r="A377" s="8"/>
      <c r="B377" s="8"/>
      <c r="C377" s="8"/>
      <c r="D377" s="8"/>
      <c r="E377" s="8"/>
      <c r="F377" s="8"/>
      <c r="G377" s="8" t="s">
        <v>462</v>
      </c>
      <c r="H377" s="8"/>
      <c r="I377" s="8"/>
      <c r="J377" s="8"/>
      <c r="K377" s="8"/>
      <c r="L377" s="8"/>
      <c r="M377" s="9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13">
        <f>ROUND(SUM(AA372:AA376),5)</f>
        <v>14974.29</v>
      </c>
      <c r="AB377" s="8"/>
      <c r="AC377" s="13">
        <f>ROUND(SUM(AC372:AC376),5)</f>
        <v>7470.33</v>
      </c>
      <c r="AD377" s="8"/>
      <c r="AE377" s="13">
        <f>AE376</f>
        <v>7503.96</v>
      </c>
    </row>
    <row r="378" spans="1:31" ht="15" thickBot="1">
      <c r="A378" s="8"/>
      <c r="B378" s="8"/>
      <c r="C378" s="8"/>
      <c r="D378" s="8"/>
      <c r="E378" s="8"/>
      <c r="F378" s="8" t="s">
        <v>463</v>
      </c>
      <c r="G378" s="8"/>
      <c r="H378" s="8"/>
      <c r="I378" s="8"/>
      <c r="J378" s="8"/>
      <c r="K378" s="8"/>
      <c r="L378" s="8"/>
      <c r="M378" s="9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13">
        <f>ROUND(AA92+AA167+AA179+AA215+AA240+AA245+AA261+AA270+AA273+AA282+AA319+AA325+AA337+AA371+AA377,5)</f>
        <v>177056.04</v>
      </c>
      <c r="AB378" s="8"/>
      <c r="AC378" s="13">
        <f>ROUND(AC92+AC167+AC179+AC215+AC240+AC245+AC261+AC270+AC273+AC282+AC319+AC325+AC337+AC371+AC377,5)</f>
        <v>34577.22</v>
      </c>
      <c r="AD378" s="8"/>
      <c r="AE378" s="13">
        <f>ROUND(AE92+AE167+AE179+AE215+AE240+AE245+AE261+AE270+AE273+AE282+AE319+AE325+AE337+AE371+AE377,5)</f>
        <v>142478.82</v>
      </c>
    </row>
    <row r="379" spans="1:31" ht="15" thickBot="1">
      <c r="A379" s="8"/>
      <c r="B379" s="8"/>
      <c r="C379" s="8"/>
      <c r="D379" s="8"/>
      <c r="E379" s="8" t="s">
        <v>464</v>
      </c>
      <c r="F379" s="8"/>
      <c r="G379" s="8"/>
      <c r="H379" s="8"/>
      <c r="I379" s="8"/>
      <c r="J379" s="8"/>
      <c r="K379" s="8"/>
      <c r="L379" s="8"/>
      <c r="M379" s="9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13">
        <f>AA378</f>
        <v>177056.04</v>
      </c>
      <c r="AB379" s="8"/>
      <c r="AC379" s="13">
        <f>AC378</f>
        <v>34577.22</v>
      </c>
      <c r="AD379" s="8"/>
      <c r="AE379" s="13">
        <f>AE378</f>
        <v>142478.82</v>
      </c>
    </row>
    <row r="380" spans="1:31" ht="15" thickBot="1">
      <c r="A380" s="8"/>
      <c r="B380" s="8"/>
      <c r="C380" s="8"/>
      <c r="D380" s="8" t="s">
        <v>465</v>
      </c>
      <c r="E380" s="8"/>
      <c r="F380" s="8"/>
      <c r="G380" s="8"/>
      <c r="H380" s="8"/>
      <c r="I380" s="8"/>
      <c r="J380" s="8"/>
      <c r="K380" s="8"/>
      <c r="L380" s="8"/>
      <c r="M380" s="9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13">
        <f>AA379</f>
        <v>177056.04</v>
      </c>
      <c r="AB380" s="8"/>
      <c r="AC380" s="13">
        <f>AC379</f>
        <v>34577.22</v>
      </c>
      <c r="AD380" s="8"/>
      <c r="AE380" s="13">
        <f>AE379</f>
        <v>142478.82</v>
      </c>
    </row>
    <row r="381" spans="1:31" ht="15" thickBot="1">
      <c r="A381" s="8"/>
      <c r="B381" s="8" t="s">
        <v>466</v>
      </c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9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13">
        <f>ROUND(AA84+AA380,5)</f>
        <v>271262.03999999998</v>
      </c>
      <c r="AB381" s="8"/>
      <c r="AC381" s="13">
        <f>ROUND(AC84+AC380,5)</f>
        <v>281341.31</v>
      </c>
      <c r="AD381" s="8"/>
      <c r="AE381" s="13">
        <f>ROUND(AE84-AE380,5)</f>
        <v>10079.27</v>
      </c>
    </row>
    <row r="382" spans="1:31" s="16" customFormat="1" ht="11" thickBot="1">
      <c r="A382" s="5" t="s">
        <v>467</v>
      </c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6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17">
        <f>AA381</f>
        <v>271262.03999999998</v>
      </c>
      <c r="AB382" s="5"/>
      <c r="AC382" s="17">
        <f>AC381</f>
        <v>281341.31</v>
      </c>
      <c r="AD382" s="5"/>
      <c r="AE382" s="17">
        <f>AE381</f>
        <v>10079.27</v>
      </c>
    </row>
    <row r="383" spans="1:31" ht="15" thickTop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Horten</dc:creator>
  <cp:lastModifiedBy>Jo Ellen Green Kaiser</cp:lastModifiedBy>
  <dcterms:created xsi:type="dcterms:W3CDTF">2016-08-19T20:10:58Z</dcterms:created>
  <dcterms:modified xsi:type="dcterms:W3CDTF">2016-08-20T00:35:27Z</dcterms:modified>
</cp:coreProperties>
</file>