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7792" windowHeight="13176"/>
  </bookViews>
  <sheets>
    <sheet name="2014 TMC" sheetId="1" r:id="rId1"/>
  </sheets>
  <definedNames>
    <definedName name="_xlnm.Print_Titles" localSheetId="0">'2014 TMC'!$A:$G,'2014 TMC'!$1:$1</definedName>
    <definedName name="QB_COLUMN_29" localSheetId="0" hidden="1">'2014 TMC'!$H$1</definedName>
    <definedName name="QB_DATA_0" localSheetId="0" hidden="1">'2014 TMC'!$6:$6,'2014 TMC'!$7:$7,'2014 TMC'!$8:$8,'2014 TMC'!$9:$9,'2014 TMC'!$13:$13,'2014 TMC'!$14:$14,'2014 TMC'!$15:$15,'2014 TMC'!$16:$16,'2014 TMC'!$23:$23,'2014 TMC'!$24:$24,'2014 TMC'!$25:$25,'2014 TMC'!$26:$26,'2014 TMC'!$27:$27,'2014 TMC'!$28:$28,'2014 TMC'!$29:$29,'2014 TMC'!$30:$30</definedName>
    <definedName name="QB_DATA_1" localSheetId="0" hidden="1">'2014 TMC'!$31:$31,'2014 TMC'!$32:$32,'2014 TMC'!$33:$33,'2014 TMC'!$34:$34,'2014 TMC'!$35:$35,'2014 TMC'!$36:$36,'2014 TMC'!$37:$37</definedName>
    <definedName name="QB_FORMULA_0" localSheetId="0" hidden="1">'2014 TMC'!$H$10,'2014 TMC'!$H$11,'2014 TMC'!$H$17,'2014 TMC'!$H$18,'2014 TMC'!$H$19,'2014 TMC'!$H$38,'2014 TMC'!$H$39,'2014 TMC'!$H$40,'2014 TMC'!$H$41,'2014 TMC'!$H$42</definedName>
    <definedName name="QB_ROW_1023040" localSheetId="0" hidden="1">'2014 TMC'!$E$4</definedName>
    <definedName name="QB_ROW_1023340" localSheetId="0" hidden="1">'2014 TMC'!$E$11</definedName>
    <definedName name="QB_ROW_1357050" localSheetId="0" hidden="1">'2014 TMC'!$F$5</definedName>
    <definedName name="QB_ROW_1357350" localSheetId="0" hidden="1">'2014 TMC'!$F$10</definedName>
    <definedName name="QB_ROW_1416040" localSheetId="0" hidden="1">'2014 TMC'!$E$12</definedName>
    <definedName name="QB_ROW_1416340" localSheetId="0" hidden="1">'2014 TMC'!$E$17</definedName>
    <definedName name="QB_ROW_1417250" localSheetId="0" hidden="1">'2014 TMC'!$F$13</definedName>
    <definedName name="QB_ROW_1438040" localSheetId="0" hidden="1">'2014 TMC'!$E$21</definedName>
    <definedName name="QB_ROW_1438340" localSheetId="0" hidden="1">'2014 TMC'!$E$39</definedName>
    <definedName name="QB_ROW_1439050" localSheetId="0" hidden="1">'2014 TMC'!$F$22</definedName>
    <definedName name="QB_ROW_1439350" localSheetId="0" hidden="1">'2014 TMC'!$F$38</definedName>
    <definedName name="QB_ROW_1440260" localSheetId="0" hidden="1">'2014 TMC'!$G$24</definedName>
    <definedName name="QB_ROW_1441260" localSheetId="0" hidden="1">'2014 TMC'!$G$23</definedName>
    <definedName name="QB_ROW_1443260" localSheetId="0" hidden="1">'2014 TMC'!$G$25</definedName>
    <definedName name="QB_ROW_1446260" localSheetId="0" hidden="1">'2014 TMC'!$G$26</definedName>
    <definedName name="QB_ROW_1447260" localSheetId="0" hidden="1">'2014 TMC'!$G$27</definedName>
    <definedName name="QB_ROW_1450260" localSheetId="0" hidden="1">'2014 TMC'!$G$30</definedName>
    <definedName name="QB_ROW_1452260" localSheetId="0" hidden="1">'2014 TMC'!$G$32</definedName>
    <definedName name="QB_ROW_1453260" localSheetId="0" hidden="1">'2014 TMC'!$G$33</definedName>
    <definedName name="QB_ROW_1454260" localSheetId="0" hidden="1">'2014 TMC'!$G$34</definedName>
    <definedName name="QB_ROW_1521260" localSheetId="0" hidden="1">'2014 TMC'!$G$37</definedName>
    <definedName name="QB_ROW_1522260" localSheetId="0" hidden="1">'2014 TMC'!$G$28</definedName>
    <definedName name="QB_ROW_1523260" localSheetId="0" hidden="1">'2014 TMC'!$G$29</definedName>
    <definedName name="QB_ROW_1524260" localSheetId="0" hidden="1">'2014 TMC'!$G$35</definedName>
    <definedName name="QB_ROW_1525260" localSheetId="0" hidden="1">'2014 TMC'!$G$31</definedName>
    <definedName name="QB_ROW_1526260" localSheetId="0" hidden="1">'2014 TMC'!$G$36</definedName>
    <definedName name="QB_ROW_1656260" localSheetId="0" hidden="1">'2014 TMC'!$G$7</definedName>
    <definedName name="QB_ROW_1659260" localSheetId="0" hidden="1">'2014 TMC'!$G$8</definedName>
    <definedName name="QB_ROW_1669250" localSheetId="0" hidden="1">'2014 TMC'!$F$14</definedName>
    <definedName name="QB_ROW_1693250" localSheetId="0" hidden="1">'2014 TMC'!$F$15</definedName>
    <definedName name="QB_ROW_1694250" localSheetId="0" hidden="1">'2014 TMC'!$F$16</definedName>
    <definedName name="QB_ROW_1735260" localSheetId="0" hidden="1">'2014 TMC'!$G$9</definedName>
    <definedName name="QB_ROW_18301" localSheetId="0" hidden="1">'2014 TMC'!$A$42</definedName>
    <definedName name="QB_ROW_19011" localSheetId="0" hidden="1">'2014 TMC'!$B$2</definedName>
    <definedName name="QB_ROW_19311" localSheetId="0" hidden="1">'2014 TMC'!$B$41</definedName>
    <definedName name="QB_ROW_20031" localSheetId="0" hidden="1">'2014 TMC'!$D$3</definedName>
    <definedName name="QB_ROW_20331" localSheetId="0" hidden="1">'2014 TMC'!$D$18</definedName>
    <definedName name="QB_ROW_21031" localSheetId="0" hidden="1">'2014 TMC'!$D$20</definedName>
    <definedName name="QB_ROW_21331" localSheetId="0" hidden="1">'2014 TMC'!$D$40</definedName>
    <definedName name="QB_ROW_301260" localSheetId="0" hidden="1">'2014 TMC'!$G$6</definedName>
    <definedName name="QB_ROW_86321" localSheetId="0" hidden="1">'2014 TMC'!$C$19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20141231</definedName>
    <definedName name="QBHEADERSONSCREEN" localSheetId="0">FALSE</definedName>
    <definedName name="QBMETADATASIZE" localSheetId="0">5893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20140101</definedName>
  </definedNames>
  <calcPr calcId="145621" concurrentCalc="0"/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H19" i="1"/>
  <c r="H18" i="1"/>
  <c r="H17" i="1"/>
  <c r="H11" i="1"/>
  <c r="H10" i="1"/>
</calcChain>
</file>

<file path=xl/sharedStrings.xml><?xml version="1.0" encoding="utf-8"?>
<sst xmlns="http://schemas.openxmlformats.org/spreadsheetml/2006/main" count="43" uniqueCount="43">
  <si>
    <t>Jan - Dec 14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</si>
  <si>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</si>
  <si>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</si>
  <si>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</si>
  <si>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</si>
  <si>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</si>
  <si>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 Fdtn</t>
  </si>
  <si>
    <t>1104306 · DevTemp Restr Inc PSol(&lt;$1,500)</t>
  </si>
  <si>
    <t>1104308 · Dev Foundation Offset Release</t>
  </si>
  <si>
    <t>Total 101 · Total Major Gift</t>
  </si>
  <si>
    <t>Total 10 · Total Dev Income</t>
  </si>
  <si>
    <t>71 · Total TMC Income</t>
  </si>
  <si>
    <t>1714108 · TMC Membership Dues Income</t>
  </si>
  <si>
    <t>1714105 · TMC Services Income</t>
  </si>
  <si>
    <t>1714106 · TMC Conference Registration</t>
  </si>
  <si>
    <t>1714107 · TMC Sponsorship Income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</si>
  <si>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</si>
  <si>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</si>
  <si>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</si>
  <si>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</si>
  <si>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</si>
  <si>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</si>
  <si>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</si>
  <si>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</si>
  <si>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</si>
  <si>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</si>
  <si>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</si>
  <si>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1715763 · TMC Hard/Software Non Cap</t>
  </si>
  <si>
    <t>1715766 · TMC Software licensing</t>
  </si>
  <si>
    <t>1715768 · TMC Miscellaneous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</si>
  <si>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</si>
  <si>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</si>
  <si>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</si>
  <si>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</si>
  <si>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</si>
  <si>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</si>
  <si>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</si>
  <si>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</si>
  <si>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</si>
  <si>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</si>
  <si>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</si>
  <si>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</si>
  <si>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The Media Consortium 2014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</si>
</sst>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b/>
      <sz val="11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472440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472440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43"/>
  <sheetViews>
    <sheetView tabSelected="1"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K6" sqref="K6"/>
    </sheetView>
  </sheetViews>
  <sheetFormatPr defaultRowHeight="14.4" x14ac:dyDescent="0.3"/>
  <cols>
    <col min="1" max="1" width="0.77734375" style="11" customWidth="1"/>
    <col min="2" max="2" width="0.88671875" style="11" customWidth="1"/>
    <col min="3" max="3" width="0.6640625" style="11" customWidth="1"/>
    <col min="4" max="4" width="0.77734375" style="11" customWidth="1"/>
    <col min="5" max="5" width="0.6640625" style="11" customWidth="1"/>
    <col min="6" max="6" width="3" style="11" customWidth="1"/>
    <col min="7" max="7" width="39.109375" style="11" customWidth="1"/>
    <col min="8" max="8" width="10.109375" style="12" bestFit="1" customWidth="1"/>
  </cols>
  <sheetData>
    <row r="1" spans="1:8" s="10" customFormat="1" ht="15" thickBot="1" x14ac:dyDescent="0.35">
      <c r="A1" s="8"/>
      <c r="B1" s="8"/>
      <c r="C1" s="8"/>
      <c r="D1" s="8"/>
      <c r="E1" s="8"/>
      <c r="F1" s="8"/>
      <c r="G1" s="13" t="s">
        <v>42</v>
      </c>
      <c r="H1" s="9" t="s">
        <v>0</v>
      </c>
    </row>
    <row r="2" spans="1:8" ht="15.75" thickTop="1" x14ac:dyDescent="0.25">
      <c r="A2" s="1"/>
      <c r="B2" s="1" t="s">
        <v>1</v>
      </c>
      <c r="C2" s="1"/>
      <c r="D2" s="1"/>
      <c r="E2" s="1"/>
      <c r="F2" s="1"/>
      <c r="G2" s="1"/>
      <c r="H2" s="2"/>
    </row>
    <row r="3" spans="1:8" ht="15" x14ac:dyDescent="0.25">
      <c r="A3" s="1"/>
      <c r="B3" s="1"/>
      <c r="C3" s="1"/>
      <c r="D3" s="1" t="s">
        <v>2</v>
      </c>
      <c r="E3" s="1"/>
      <c r="F3" s="1"/>
      <c r="G3" s="1"/>
      <c r="H3" s="2"/>
    </row>
    <row r="4" spans="1:8" x14ac:dyDescent="0.3">
      <c r="A4" s="1"/>
      <c r="B4" s="1"/>
      <c r="C4" s="1"/>
      <c r="D4" s="1"/>
      <c r="E4" s="1" t="s">
        <v>3</v>
      </c>
      <c r="F4" s="1"/>
      <c r="G4" s="1"/>
      <c r="H4" s="2"/>
    </row>
    <row r="5" spans="1:8" x14ac:dyDescent="0.3">
      <c r="A5" s="1"/>
      <c r="B5" s="1"/>
      <c r="C5" s="1"/>
      <c r="D5" s="1"/>
      <c r="E5" s="1"/>
      <c r="F5" s="1" t="s">
        <v>4</v>
      </c>
      <c r="G5" s="1"/>
      <c r="H5" s="2"/>
    </row>
    <row r="6" spans="1:8" x14ac:dyDescent="0.3">
      <c r="A6" s="1"/>
      <c r="B6" s="1"/>
      <c r="C6" s="1"/>
      <c r="D6" s="1"/>
      <c r="E6" s="1"/>
      <c r="F6" s="1"/>
      <c r="G6" s="1" t="s">
        <v>5</v>
      </c>
      <c r="H6" s="2">
        <v>124341</v>
      </c>
    </row>
    <row r="7" spans="1:8" x14ac:dyDescent="0.3">
      <c r="A7" s="1"/>
      <c r="B7" s="1"/>
      <c r="C7" s="1"/>
      <c r="D7" s="1"/>
      <c r="E7" s="1"/>
      <c r="F7" s="1"/>
      <c r="G7" s="1" t="s">
        <v>6</v>
      </c>
      <c r="H7" s="2">
        <v>60295</v>
      </c>
    </row>
    <row r="8" spans="1:8" x14ac:dyDescent="0.3">
      <c r="A8" s="1"/>
      <c r="B8" s="1"/>
      <c r="C8" s="1"/>
      <c r="D8" s="1"/>
      <c r="E8" s="1"/>
      <c r="F8" s="1"/>
      <c r="G8" s="1" t="s">
        <v>7</v>
      </c>
      <c r="H8" s="2">
        <v>0</v>
      </c>
    </row>
    <row r="9" spans="1:8" ht="15" thickBot="1" x14ac:dyDescent="0.35">
      <c r="A9" s="1"/>
      <c r="B9" s="1"/>
      <c r="C9" s="1"/>
      <c r="D9" s="1"/>
      <c r="E9" s="1"/>
      <c r="F9" s="1"/>
      <c r="G9" s="1" t="s">
        <v>8</v>
      </c>
      <c r="H9" s="3">
        <v>-50236</v>
      </c>
    </row>
    <row r="10" spans="1:8" ht="15" thickBot="1" x14ac:dyDescent="0.35">
      <c r="A10" s="1"/>
      <c r="B10" s="1"/>
      <c r="C10" s="1"/>
      <c r="D10" s="1"/>
      <c r="E10" s="1"/>
      <c r="F10" s="1" t="s">
        <v>9</v>
      </c>
      <c r="G10" s="1"/>
      <c r="H10" s="4">
        <f>ROUND(SUM(H5:H9),5)</f>
        <v>134400</v>
      </c>
    </row>
    <row r="11" spans="1:8" ht="30" customHeight="1" x14ac:dyDescent="0.3">
      <c r="A11" s="1"/>
      <c r="B11" s="1"/>
      <c r="C11" s="1"/>
      <c r="D11" s="1"/>
      <c r="E11" s="1" t="s">
        <v>10</v>
      </c>
      <c r="F11" s="1"/>
      <c r="G11" s="1"/>
      <c r="H11" s="2">
        <f>ROUND(H4+H10,5)</f>
        <v>134400</v>
      </c>
    </row>
    <row r="12" spans="1:8" ht="30" customHeight="1" x14ac:dyDescent="0.3">
      <c r="A12" s="1"/>
      <c r="B12" s="1"/>
      <c r="C12" s="1"/>
      <c r="D12" s="1"/>
      <c r="E12" s="1" t="s">
        <v>11</v>
      </c>
      <c r="F12" s="1"/>
      <c r="G12" s="1"/>
      <c r="H12" s="2"/>
    </row>
    <row r="13" spans="1:8" x14ac:dyDescent="0.3">
      <c r="A13" s="1"/>
      <c r="B13" s="1"/>
      <c r="C13" s="1"/>
      <c r="D13" s="1"/>
      <c r="E13" s="1"/>
      <c r="F13" s="1" t="s">
        <v>12</v>
      </c>
      <c r="G13" s="1"/>
      <c r="H13" s="2">
        <v>35000</v>
      </c>
    </row>
    <row r="14" spans="1:8" x14ac:dyDescent="0.3">
      <c r="A14" s="1"/>
      <c r="B14" s="1"/>
      <c r="C14" s="1"/>
      <c r="D14" s="1"/>
      <c r="E14" s="1"/>
      <c r="F14" s="1" t="s">
        <v>13</v>
      </c>
      <c r="G14" s="1"/>
      <c r="H14" s="2">
        <v>8680</v>
      </c>
    </row>
    <row r="15" spans="1:8" x14ac:dyDescent="0.3">
      <c r="A15" s="1"/>
      <c r="B15" s="1"/>
      <c r="C15" s="1"/>
      <c r="D15" s="1"/>
      <c r="E15" s="1"/>
      <c r="F15" s="1" t="s">
        <v>14</v>
      </c>
      <c r="G15" s="1"/>
      <c r="H15" s="2">
        <v>1450</v>
      </c>
    </row>
    <row r="16" spans="1:8" ht="15" thickBot="1" x14ac:dyDescent="0.35">
      <c r="A16" s="1"/>
      <c r="B16" s="1"/>
      <c r="C16" s="1"/>
      <c r="D16" s="1"/>
      <c r="E16" s="1"/>
      <c r="F16" s="1" t="s">
        <v>15</v>
      </c>
      <c r="G16" s="1"/>
      <c r="H16" s="3">
        <v>4000</v>
      </c>
    </row>
    <row r="17" spans="1:8" ht="15" thickBot="1" x14ac:dyDescent="0.35">
      <c r="A17" s="1"/>
      <c r="B17" s="1"/>
      <c r="C17" s="1"/>
      <c r="D17" s="1"/>
      <c r="E17" s="1" t="s">
        <v>16</v>
      </c>
      <c r="F17" s="1"/>
      <c r="G17" s="1"/>
      <c r="H17" s="5">
        <f>ROUND(SUM(H12:H16),5)</f>
        <v>49130</v>
      </c>
    </row>
    <row r="18" spans="1:8" ht="30" customHeight="1" thickBot="1" x14ac:dyDescent="0.3">
      <c r="A18" s="1"/>
      <c r="B18" s="1"/>
      <c r="C18" s="1"/>
      <c r="D18" s="1" t="s">
        <v>17</v>
      </c>
      <c r="E18" s="1"/>
      <c r="F18" s="1"/>
      <c r="G18" s="1"/>
      <c r="H18" s="4">
        <f>ROUND(H3+H11+H17,5)</f>
        <v>183530</v>
      </c>
    </row>
    <row r="19" spans="1:8" ht="30" customHeight="1" x14ac:dyDescent="0.25">
      <c r="A19" s="1"/>
      <c r="B19" s="1"/>
      <c r="C19" s="1" t="s">
        <v>18</v>
      </c>
      <c r="D19" s="1"/>
      <c r="E19" s="1"/>
      <c r="F19" s="1"/>
      <c r="G19" s="1"/>
      <c r="H19" s="2">
        <f>H18</f>
        <v>183530</v>
      </c>
    </row>
    <row r="20" spans="1:8" ht="30" customHeight="1" x14ac:dyDescent="0.25">
      <c r="A20" s="1"/>
      <c r="B20" s="1"/>
      <c r="C20" s="1"/>
      <c r="D20" s="1" t="s">
        <v>19</v>
      </c>
      <c r="E20" s="1"/>
      <c r="F20" s="1"/>
      <c r="G20" s="1"/>
      <c r="H20" s="2"/>
    </row>
    <row r="21" spans="1:8" x14ac:dyDescent="0.3">
      <c r="A21" s="1"/>
      <c r="B21" s="1"/>
      <c r="C21" s="1"/>
      <c r="D21" s="1"/>
      <c r="E21" s="1" t="s">
        <v>20</v>
      </c>
      <c r="F21" s="1"/>
      <c r="G21" s="1"/>
      <c r="H21" s="2"/>
    </row>
    <row r="22" spans="1:8" x14ac:dyDescent="0.3">
      <c r="A22" s="1"/>
      <c r="B22" s="1"/>
      <c r="C22" s="1"/>
      <c r="D22" s="1"/>
      <c r="E22" s="1"/>
      <c r="F22" s="1" t="s">
        <v>21</v>
      </c>
      <c r="G22" s="1"/>
      <c r="H22" s="2"/>
    </row>
    <row r="23" spans="1:8" x14ac:dyDescent="0.3">
      <c r="A23" s="1"/>
      <c r="B23" s="1"/>
      <c r="C23" s="1"/>
      <c r="D23" s="1"/>
      <c r="E23" s="1"/>
      <c r="F23" s="1"/>
      <c r="G23" s="1" t="s">
        <v>22</v>
      </c>
      <c r="H23" s="2">
        <v>11788</v>
      </c>
    </row>
    <row r="24" spans="1:8" x14ac:dyDescent="0.3">
      <c r="A24" s="1"/>
      <c r="B24" s="1"/>
      <c r="C24" s="1"/>
      <c r="D24" s="1"/>
      <c r="E24" s="1"/>
      <c r="F24" s="1"/>
      <c r="G24" s="1" t="s">
        <v>23</v>
      </c>
      <c r="H24" s="2">
        <v>22985.82</v>
      </c>
    </row>
    <row r="25" spans="1:8" x14ac:dyDescent="0.3">
      <c r="A25" s="1"/>
      <c r="B25" s="1"/>
      <c r="C25" s="1"/>
      <c r="D25" s="1"/>
      <c r="E25" s="1"/>
      <c r="F25" s="1"/>
      <c r="G25" s="1" t="s">
        <v>24</v>
      </c>
      <c r="H25" s="2">
        <v>702.51</v>
      </c>
    </row>
    <row r="26" spans="1:8" x14ac:dyDescent="0.3">
      <c r="A26" s="1"/>
      <c r="B26" s="1"/>
      <c r="C26" s="1"/>
      <c r="D26" s="1"/>
      <c r="E26" s="1"/>
      <c r="F26" s="1"/>
      <c r="G26" s="1" t="s">
        <v>25</v>
      </c>
      <c r="H26" s="2">
        <v>8030</v>
      </c>
    </row>
    <row r="27" spans="1:8" x14ac:dyDescent="0.3">
      <c r="A27" s="1"/>
      <c r="B27" s="1"/>
      <c r="C27" s="1"/>
      <c r="D27" s="1"/>
      <c r="E27" s="1"/>
      <c r="F27" s="1"/>
      <c r="G27" s="1" t="s">
        <v>26</v>
      </c>
      <c r="H27" s="2">
        <v>4394.71</v>
      </c>
    </row>
    <row r="28" spans="1:8" x14ac:dyDescent="0.3">
      <c r="A28" s="1"/>
      <c r="B28" s="1"/>
      <c r="C28" s="1"/>
      <c r="D28" s="1"/>
      <c r="E28" s="1"/>
      <c r="F28" s="1"/>
      <c r="G28" s="1" t="s">
        <v>27</v>
      </c>
      <c r="H28" s="2">
        <v>29.95</v>
      </c>
    </row>
    <row r="29" spans="1:8" x14ac:dyDescent="0.3">
      <c r="A29" s="1"/>
      <c r="B29" s="1"/>
      <c r="C29" s="1"/>
      <c r="D29" s="1"/>
      <c r="E29" s="1"/>
      <c r="F29" s="1"/>
      <c r="G29" s="1" t="s">
        <v>28</v>
      </c>
      <c r="H29" s="2">
        <v>9105.49</v>
      </c>
    </row>
    <row r="30" spans="1:8" x14ac:dyDescent="0.3">
      <c r="A30" s="1"/>
      <c r="B30" s="1"/>
      <c r="C30" s="1"/>
      <c r="D30" s="1"/>
      <c r="E30" s="1"/>
      <c r="F30" s="1"/>
      <c r="G30" s="1" t="s">
        <v>29</v>
      </c>
      <c r="H30" s="2">
        <v>546.47</v>
      </c>
    </row>
    <row r="31" spans="1:8" x14ac:dyDescent="0.3">
      <c r="A31" s="1"/>
      <c r="B31" s="1"/>
      <c r="C31" s="1"/>
      <c r="D31" s="1"/>
      <c r="E31" s="1"/>
      <c r="F31" s="1"/>
      <c r="G31" s="1" t="s">
        <v>30</v>
      </c>
      <c r="H31" s="2">
        <v>75</v>
      </c>
    </row>
    <row r="32" spans="1:8" x14ac:dyDescent="0.3">
      <c r="A32" s="1"/>
      <c r="B32" s="1"/>
      <c r="C32" s="1"/>
      <c r="D32" s="1"/>
      <c r="E32" s="1"/>
      <c r="F32" s="1"/>
      <c r="G32" s="1" t="s">
        <v>31</v>
      </c>
      <c r="H32" s="2">
        <v>19.739999999999998</v>
      </c>
    </row>
    <row r="33" spans="1:8" x14ac:dyDescent="0.3">
      <c r="A33" s="1"/>
      <c r="B33" s="1"/>
      <c r="C33" s="1"/>
      <c r="D33" s="1"/>
      <c r="E33" s="1"/>
      <c r="F33" s="1"/>
      <c r="G33" s="1" t="s">
        <v>32</v>
      </c>
      <c r="H33" s="2">
        <v>7839.11</v>
      </c>
    </row>
    <row r="34" spans="1:8" x14ac:dyDescent="0.3">
      <c r="A34" s="1"/>
      <c r="B34" s="1"/>
      <c r="C34" s="1"/>
      <c r="D34" s="1"/>
      <c r="E34" s="1"/>
      <c r="F34" s="1"/>
      <c r="G34" s="1" t="s">
        <v>33</v>
      </c>
      <c r="H34" s="2">
        <v>7284.5</v>
      </c>
    </row>
    <row r="35" spans="1:8" x14ac:dyDescent="0.3">
      <c r="A35" s="1"/>
      <c r="B35" s="1"/>
      <c r="C35" s="1"/>
      <c r="D35" s="1"/>
      <c r="E35" s="1"/>
      <c r="F35" s="1"/>
      <c r="G35" s="1" t="s">
        <v>34</v>
      </c>
      <c r="H35" s="2">
        <v>822.5</v>
      </c>
    </row>
    <row r="36" spans="1:8" x14ac:dyDescent="0.3">
      <c r="A36" s="1"/>
      <c r="B36" s="1"/>
      <c r="C36" s="1"/>
      <c r="D36" s="1"/>
      <c r="E36" s="1"/>
      <c r="F36" s="1"/>
      <c r="G36" s="1" t="s">
        <v>35</v>
      </c>
      <c r="H36" s="2">
        <v>65312.85</v>
      </c>
    </row>
    <row r="37" spans="1:8" ht="15" thickBot="1" x14ac:dyDescent="0.35">
      <c r="A37" s="1"/>
      <c r="B37" s="1"/>
      <c r="C37" s="1"/>
      <c r="D37" s="1"/>
      <c r="E37" s="1"/>
      <c r="F37" s="1"/>
      <c r="G37" s="1" t="s">
        <v>36</v>
      </c>
      <c r="H37" s="3">
        <v>2611.25</v>
      </c>
    </row>
    <row r="38" spans="1:8" ht="15" thickBot="1" x14ac:dyDescent="0.35">
      <c r="A38" s="1"/>
      <c r="B38" s="1"/>
      <c r="C38" s="1"/>
      <c r="D38" s="1"/>
      <c r="E38" s="1"/>
      <c r="F38" s="1" t="s">
        <v>37</v>
      </c>
      <c r="G38" s="1"/>
      <c r="H38" s="5">
        <f>ROUND(SUM(H22:H37),5)</f>
        <v>141547.9</v>
      </c>
    </row>
    <row r="39" spans="1:8" ht="30" customHeight="1" thickBot="1" x14ac:dyDescent="0.35">
      <c r="A39" s="1"/>
      <c r="B39" s="1"/>
      <c r="C39" s="1"/>
      <c r="D39" s="1"/>
      <c r="E39" s="1" t="s">
        <v>38</v>
      </c>
      <c r="F39" s="1"/>
      <c r="G39" s="1"/>
      <c r="H39" s="5">
        <f>ROUND(H21+H38,5)</f>
        <v>141547.9</v>
      </c>
    </row>
    <row r="40" spans="1:8" ht="30" customHeight="1" thickBot="1" x14ac:dyDescent="0.35">
      <c r="A40" s="1"/>
      <c r="B40" s="1"/>
      <c r="C40" s="1"/>
      <c r="D40" s="1" t="s">
        <v>39</v>
      </c>
      <c r="E40" s="1"/>
      <c r="F40" s="1"/>
      <c r="G40" s="1"/>
      <c r="H40" s="5">
        <f>ROUND(H20+H39,5)</f>
        <v>141547.9</v>
      </c>
    </row>
    <row r="41" spans="1:8" ht="30" customHeight="1" thickBot="1" x14ac:dyDescent="0.35">
      <c r="A41" s="1"/>
      <c r="B41" s="1" t="s">
        <v>40</v>
      </c>
      <c r="C41" s="1"/>
      <c r="D41" s="1"/>
      <c r="E41" s="1"/>
      <c r="F41" s="1"/>
      <c r="G41" s="1"/>
      <c r="H41" s="5">
        <f>ROUND(H2+H19-H40,5)</f>
        <v>41982.1</v>
      </c>
    </row>
    <row r="42" spans="1:8" s="7" customFormat="1" ht="30" customHeight="1" thickBot="1" x14ac:dyDescent="0.25">
      <c r="A42" s="1" t="s">
        <v>41</v>
      </c>
      <c r="B42" s="1"/>
      <c r="C42" s="1"/>
      <c r="D42" s="1"/>
      <c r="E42" s="1"/>
      <c r="F42" s="1"/>
      <c r="G42" s="1"/>
      <c r="H42" s="6">
        <f>H41</f>
        <v>41982.1</v>
      </c>
    </row>
    <row r="43" spans="1:8" ht="15" thickTop="1" x14ac:dyDescent="0.3"/>
  </sheetData>
  <pageMargins left="0.7" right="0.7" top="0.75" bottom="0.75" header="0.25" footer="0.3"/>
  <pageSetup orientation="portrait" r:id="rId1"/>
  <headerFooter>
    <oddHeader>&amp;C&amp;"Arial,Bold"&amp;12 Mother Jones Magazine
&amp;"Arial,Bold"&amp;14 Profit &amp;&amp; Loss
&amp;"Arial,Bold"&amp;10 January through December 2014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472440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472440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TMC</vt:lpstr>
      <vt:lpstr>'2014 TMC'!Print_Titles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Cathy Rodgers</cp:lastModifiedBy>
  <dcterms:created xsi:type="dcterms:W3CDTF">2015-02-24T15:32:44Z</dcterms:created>
  <dcterms:modified xsi:type="dcterms:W3CDTF">2015-02-24T15:35:39Z</dcterms:modified>
</cp:coreProperties>
</file>