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835" windowHeight="13800"/>
  </bookViews>
  <sheets>
    <sheet name="TMC" sheetId="1" r:id="rId1"/>
    <sheet name="Detail" sheetId="2" r:id="rId2"/>
  </sheets>
  <externalReferences>
    <externalReference r:id="rId3"/>
    <externalReference r:id="rId4"/>
  </externalReferences>
  <definedNames>
    <definedName name="_1ÿ_0Bad_D">#REF!</definedName>
    <definedName name="_2ÿ_0List_Ren">#REF!</definedName>
    <definedName name="_3ÿ_0Mgmt_">#REF!</definedName>
    <definedName name="Actual">[1]ONLINE!#REF!</definedName>
    <definedName name="ADPAGEYIELD">#REF!</definedName>
    <definedName name="AnnualRate">#REF!</definedName>
    <definedName name="APR">#REF!</definedName>
    <definedName name="AUG">#REF!</definedName>
    <definedName name="Bad_Debt">[2]ONLINE!#REF!</definedName>
    <definedName name="DEC">#REF!</definedName>
    <definedName name="EXPENSES">#REF!</definedName>
    <definedName name="FEB">#REF!</definedName>
    <definedName name="JAN">#REF!</definedName>
    <definedName name="JUL">#REF!</definedName>
    <definedName name="JUN">#REF!</definedName>
    <definedName name="List_Rental">[2]ONLINE!#REF!</definedName>
    <definedName name="MAR">#REF!</definedName>
    <definedName name="MAY">#REF!</definedName>
    <definedName name="Mgmt_Svc">[2]ONLINE!#REF!</definedName>
    <definedName name="MonthlyRate">#REF!</definedName>
    <definedName name="MonthlySubPrice">#REF!</definedName>
    <definedName name="MPC_AD_SALES_DEPARTMENT_410">#REF!</definedName>
    <definedName name="NOV">#REF!</definedName>
    <definedName name="OCT">#REF!</definedName>
    <definedName name="OP_RESULTS">#REF!</definedName>
    <definedName name="PAYROLL_TAXES">#REF!</definedName>
    <definedName name="_xlnm.Print_Area" localSheetId="0">TMC!$A$1:$R$163</definedName>
    <definedName name="_xlnm.Print_Titles" localSheetId="1">Detail!$A:$E,Detail!$1:$1</definedName>
    <definedName name="PrintDiscount">#REF!</definedName>
    <definedName name="PrintDiscountAnnual">#REF!</definedName>
    <definedName name="Publisher__IAM">#REF!</definedName>
    <definedName name="REVENUES">#REF!</definedName>
    <definedName name="SEP">#REF!</definedName>
    <definedName name="subprice.12issues">#REF!</definedName>
    <definedName name="Total">#REF!</definedName>
  </definedNames>
  <calcPr calcId="125725"/>
</workbook>
</file>

<file path=xl/calcChain.xml><?xml version="1.0" encoding="utf-8"?>
<calcChain xmlns="http://schemas.openxmlformats.org/spreadsheetml/2006/main">
  <c r="V138" i="2"/>
  <c r="T138"/>
  <c r="R138"/>
  <c r="V134"/>
  <c r="T134"/>
  <c r="R134"/>
  <c r="V127"/>
  <c r="T127"/>
  <c r="R127"/>
  <c r="V123"/>
  <c r="T123"/>
  <c r="R123"/>
  <c r="V116"/>
  <c r="T116"/>
  <c r="R116"/>
  <c r="V104"/>
  <c r="T104"/>
  <c r="R104"/>
  <c r="V100"/>
  <c r="T100"/>
  <c r="R100"/>
  <c r="V96"/>
  <c r="T96"/>
  <c r="R96"/>
  <c r="V93"/>
  <c r="T93"/>
  <c r="R93"/>
  <c r="V88"/>
  <c r="T88"/>
  <c r="R88"/>
  <c r="V57"/>
  <c r="V139" s="1"/>
  <c r="T57"/>
  <c r="T139" s="1"/>
  <c r="R57"/>
  <c r="R139" s="1"/>
  <c r="V52"/>
  <c r="T52"/>
  <c r="R52"/>
  <c r="V44"/>
  <c r="T44"/>
  <c r="R44"/>
  <c r="V36"/>
  <c r="T36"/>
  <c r="R36"/>
  <c r="V31"/>
  <c r="V53" s="1"/>
  <c r="V140" s="1"/>
  <c r="V141" s="1"/>
  <c r="T31"/>
  <c r="R31"/>
  <c r="R53" s="1"/>
  <c r="R140" s="1"/>
  <c r="R141" s="1"/>
  <c r="V21"/>
  <c r="T21"/>
  <c r="R21"/>
  <c r="V18"/>
  <c r="V22" s="1"/>
  <c r="T18"/>
  <c r="R18"/>
  <c r="R22" s="1"/>
  <c r="V9"/>
  <c r="V10" s="1"/>
  <c r="V11" s="1"/>
  <c r="T9"/>
  <c r="T10" s="1"/>
  <c r="T11" s="1"/>
  <c r="R9"/>
  <c r="R10" s="1"/>
  <c r="R11" s="1"/>
  <c r="R23" l="1"/>
  <c r="V23"/>
  <c r="T22"/>
  <c r="T23" s="1"/>
  <c r="T53"/>
  <c r="T140" s="1"/>
  <c r="T141" s="1"/>
</calcChain>
</file>

<file path=xl/sharedStrings.xml><?xml version="1.0" encoding="utf-8"?>
<sst xmlns="http://schemas.openxmlformats.org/spreadsheetml/2006/main" count="627" uniqueCount="269">
  <si>
    <t>PROJECTS -- TEMP. RESTRICTED INCOME &amp; EXPENSE RECONCILIATION</t>
  </si>
  <si>
    <t>THE MEDIA CONSORTIUM</t>
  </si>
  <si>
    <t>Membership Dues Received</t>
  </si>
  <si>
    <t>Total Forecast</t>
  </si>
  <si>
    <t>Total Budget</t>
  </si>
  <si>
    <t>Member Organization</t>
  </si>
  <si>
    <t>Notes (as necessary)</t>
  </si>
  <si>
    <t>Variance</t>
  </si>
  <si>
    <t>Air America Media LLC</t>
  </si>
  <si>
    <t>American Forum</t>
  </si>
  <si>
    <t>Applied Research Ctr/Colorlines Mag</t>
  </si>
  <si>
    <t>Berrett-Koehler Publisher, Inc.</t>
  </si>
  <si>
    <t>Better World Fund</t>
  </si>
  <si>
    <t>Center for Independent Media</t>
  </si>
  <si>
    <t>Chelsea Green Publishing com</t>
  </si>
  <si>
    <t>Diversified Media Enterprise, Inc.</t>
  </si>
  <si>
    <t>Foundation for National Progress</t>
  </si>
  <si>
    <t>Globalvision, Inc.</t>
  </si>
  <si>
    <t>Independent Media Institute</t>
  </si>
  <si>
    <t>Institute for Public Affairs</t>
  </si>
  <si>
    <t>International Media Project</t>
  </si>
  <si>
    <t>Julie Bergman-Sender&amp;Stuart H. Sender</t>
  </si>
  <si>
    <t>Liberty Media for Women</t>
  </si>
  <si>
    <t>Link Media</t>
  </si>
  <si>
    <t>Marily Novell and Bradford Degraf</t>
  </si>
  <si>
    <t>Mike Pantonio-GoLeft TV</t>
  </si>
  <si>
    <t>Ms. Magazine</t>
  </si>
  <si>
    <t>N.A.M.A.C. (Nat'l All. for Media Arts&amp;Cult.)</t>
  </si>
  <si>
    <t>NVIJ (G.W. Fellowship Program)</t>
  </si>
  <si>
    <t>OneWorld United States</t>
  </si>
  <si>
    <t>Positive Futures/Yes</t>
  </si>
  <si>
    <t>Public Communicators, Inc. (FreeSpeechTV)</t>
  </si>
  <si>
    <t>Public Intelligence, Inc.</t>
  </si>
  <si>
    <t>Public News Service</t>
  </si>
  <si>
    <t>Sojourners</t>
  </si>
  <si>
    <t>The American Prospect</t>
  </si>
  <si>
    <t>The Nation</t>
  </si>
  <si>
    <t>The New Press</t>
  </si>
  <si>
    <t>The Progressive</t>
  </si>
  <si>
    <t>The Texas Observer</t>
  </si>
  <si>
    <t>The Uptake</t>
  </si>
  <si>
    <t>The Young Turk LLC</t>
  </si>
  <si>
    <t>Tides Center</t>
  </si>
  <si>
    <t>Truthdig</t>
  </si>
  <si>
    <t>Visceral Ventures, LLC</t>
  </si>
  <si>
    <t>Washington Monthhly</t>
  </si>
  <si>
    <t>WireTap</t>
  </si>
  <si>
    <t>Women's Media Center</t>
  </si>
  <si>
    <t>Working Assets</t>
  </si>
  <si>
    <t>WRN/TV</t>
  </si>
  <si>
    <t>The Chicago Reporter</t>
  </si>
  <si>
    <t>Susan Mernit</t>
  </si>
  <si>
    <t>Total Dues Received</t>
  </si>
  <si>
    <t>Fees Received</t>
  </si>
  <si>
    <t>Innovation/Incubation Lab Fees</t>
  </si>
  <si>
    <t>Total Fees Received</t>
  </si>
  <si>
    <t>Grant Detail</t>
  </si>
  <si>
    <t>Board of Directors:  Temporarily Restricted Grants Received</t>
  </si>
  <si>
    <t>First Name</t>
  </si>
  <si>
    <t>Last Name</t>
  </si>
  <si>
    <t>Org Name</t>
  </si>
  <si>
    <t>Total Board of Directors:  Temporarily Restricted Grants Received</t>
  </si>
  <si>
    <t>Foundations:  Temporarily Restricted Grants Received</t>
  </si>
  <si>
    <t>Arca Foundation</t>
  </si>
  <si>
    <t>Benton Foundation</t>
  </si>
  <si>
    <t>David</t>
  </si>
  <si>
    <t>Haas</t>
  </si>
  <si>
    <t>William Penn foundation</t>
  </si>
  <si>
    <t>Media Democracy Fund</t>
  </si>
  <si>
    <t>OSI (1st $100K of 2 year grant)</t>
  </si>
  <si>
    <t>Bill</t>
  </si>
  <si>
    <t>Moyers</t>
  </si>
  <si>
    <t>Schumann Center for Media &amp; Dem.</t>
  </si>
  <si>
    <t xml:space="preserve">Vince </t>
  </si>
  <si>
    <t>Stehle</t>
  </si>
  <si>
    <t>Surdna Foundation</t>
  </si>
  <si>
    <t>Catherine</t>
  </si>
  <si>
    <t>Lerza</t>
  </si>
  <si>
    <t>Tides Foundation</t>
  </si>
  <si>
    <t>Global Wallace Fund</t>
  </si>
  <si>
    <t>SEIU General Fund Contribution</t>
  </si>
  <si>
    <t>Total Foundations:  Temporarily Restricted Grants Received</t>
  </si>
  <si>
    <t>Major Gifts:  Temporarily Restricted Grants Received</t>
  </si>
  <si>
    <t>Total Major Gifts:  Temporarily Restricted Grants Received</t>
  </si>
  <si>
    <t>Corporate Giving:  Temporarily Restricted Grants Received</t>
  </si>
  <si>
    <t>Total Corporate Giving:  Temporarily Restricted Grants Received</t>
  </si>
  <si>
    <t>Expenses Incurred</t>
  </si>
  <si>
    <t>Type:</t>
  </si>
  <si>
    <t>Personnel (Intern Program)</t>
  </si>
  <si>
    <t>Consultant</t>
  </si>
  <si>
    <t>Conferences/Seminars</t>
  </si>
  <si>
    <t>Content</t>
  </si>
  <si>
    <t>Promotion</t>
  </si>
  <si>
    <t>Web Site</t>
  </si>
  <si>
    <t>Web Site Dev</t>
  </si>
  <si>
    <t>Collborative Group Support</t>
  </si>
  <si>
    <t>Program</t>
  </si>
  <si>
    <t>Intern Project</t>
  </si>
  <si>
    <t>Media Darlings</t>
  </si>
  <si>
    <t>Meetings</t>
  </si>
  <si>
    <t>Game Changers</t>
  </si>
  <si>
    <t>Editorial Collaborations</t>
  </si>
  <si>
    <t>Food/Fare/Lodging</t>
  </si>
  <si>
    <t>Supplies</t>
  </si>
  <si>
    <t>Partner Exp. Reim</t>
  </si>
  <si>
    <t>Other</t>
  </si>
  <si>
    <t>7% fiscal sponsorship &amp; Misc.</t>
  </si>
  <si>
    <t>Total Expenses Incurred</t>
  </si>
  <si>
    <t>Grant Balance at Beginning of Period</t>
  </si>
  <si>
    <t>Total Grants Received in Current Period (from above)</t>
  </si>
  <si>
    <t xml:space="preserve">  Less  BOD Grants Released due to Exp. Incurred</t>
  </si>
  <si>
    <t xml:space="preserve">  Less  Foundation Grants Released due to Exp. Incurred</t>
  </si>
  <si>
    <t xml:space="preserve">  Less  Pers. Solic.-Major Grants Releas. due to Exp. Incurred</t>
  </si>
  <si>
    <t xml:space="preserve">  Less  Pers. Solic.-Mid-Level Grants Releas. due to Exp. Incurred</t>
  </si>
  <si>
    <t xml:space="preserve">  Less  Corp. Grants Released due to Exp. Incurred</t>
  </si>
  <si>
    <t>Total Grants Released</t>
  </si>
  <si>
    <t>TOTAL TMC GRANT BALANCE AT END OF PERIOD</t>
  </si>
  <si>
    <t>TMC:  P&amp;L</t>
  </si>
  <si>
    <t xml:space="preserve">       Syndicated Reporting Fees</t>
  </si>
  <si>
    <t xml:space="preserve">       Membership Dues</t>
  </si>
  <si>
    <t xml:space="preserve">       Temporarily Restricted Grant Income Released</t>
  </si>
  <si>
    <t xml:space="preserve">  Total Income (Earned and Grant)</t>
  </si>
  <si>
    <t xml:space="preserve">  Total Expenses</t>
  </si>
  <si>
    <t xml:space="preserve">   Net Operating Profit/Loss</t>
  </si>
  <si>
    <t>Prelim Final</t>
  </si>
  <si>
    <t>Forecast</t>
  </si>
  <si>
    <t>Type</t>
  </si>
  <si>
    <t>Date</t>
  </si>
  <si>
    <t>Name</t>
  </si>
  <si>
    <t>Memo</t>
  </si>
  <si>
    <t>Class</t>
  </si>
  <si>
    <t>Debit</t>
  </si>
  <si>
    <t>Credit</t>
  </si>
  <si>
    <t>Balance</t>
  </si>
  <si>
    <t>Ordinary Income/Expense</t>
  </si>
  <si>
    <t>Income</t>
  </si>
  <si>
    <t>10 · Total Dev Income</t>
  </si>
  <si>
    <t>101 · Total Major Gift</t>
  </si>
  <si>
    <t>1104301 · Dev Temp Restr Income</t>
  </si>
  <si>
    <t>Total 1104301 · Dev Temp Restr Income</t>
  </si>
  <si>
    <t>Total 101 · Total Major Gift</t>
  </si>
  <si>
    <t>Total 10 · Total Dev Income</t>
  </si>
  <si>
    <t>71 · Total TMC Income</t>
  </si>
  <si>
    <t>1714101 · TMC Membership Dues Income</t>
  </si>
  <si>
    <t>Total 1714101 · TMC Membership Dues Income</t>
  </si>
  <si>
    <t>1714102 · TMC IILabs</t>
  </si>
  <si>
    <t>Total 1714102 · TMC IILabs</t>
  </si>
  <si>
    <t>Total 71 · Total TMC Income</t>
  </si>
  <si>
    <t>Total Income</t>
  </si>
  <si>
    <t>Expense</t>
  </si>
  <si>
    <t>7000 · Total TMC Expenses</t>
  </si>
  <si>
    <t>7001 · Total TMC Personnel</t>
  </si>
  <si>
    <t>1705202 · TMC Staff Salaries</t>
  </si>
  <si>
    <t>Total 1705202 · TMC Staff Salaries</t>
  </si>
  <si>
    <t>1705207 · TMC Vacation</t>
  </si>
  <si>
    <t>Total 1705207 · TMC Vacation</t>
  </si>
  <si>
    <t>1705210 · TMC Emp Payroll Tax Staff</t>
  </si>
  <si>
    <t>Total 1705210 · TMC Emp Payroll Tax Staff</t>
  </si>
  <si>
    <t>1705213 · TMC Insurance Staff</t>
  </si>
  <si>
    <t>Total 1705213 · TMC Insurance Staff</t>
  </si>
  <si>
    <t>Total 7001 · Total TMC Personnel</t>
  </si>
  <si>
    <t>7002 · Total TMC Overhead</t>
  </si>
  <si>
    <t>1705269 · TMC Bank/Credit Fees</t>
  </si>
  <si>
    <t>Total 1705269 · TMC Bank/Credit Fees</t>
  </si>
  <si>
    <t>1705250 · TMC Contractor</t>
  </si>
  <si>
    <t>Total 1705250 · TMC Contractor</t>
  </si>
  <si>
    <t>1705251 · TMC Contractor Reimburse</t>
  </si>
  <si>
    <t>Total 1705251 · TMC Contractor Reimburse</t>
  </si>
  <si>
    <t>1705267 · TMC Office Supplies</t>
  </si>
  <si>
    <t>Total 1705267 · TMC Office Supplies</t>
  </si>
  <si>
    <t>1705271 · TMC Phone</t>
  </si>
  <si>
    <t>Total 1705271 · TMC Phone</t>
  </si>
  <si>
    <t>1705272 · TMC Postage/Delivery</t>
  </si>
  <si>
    <t>Total 1705272 · TMC Postage/Delivery</t>
  </si>
  <si>
    <t>1705273 · TMC Travel</t>
  </si>
  <si>
    <t>Total 1705273 · TMC Travel</t>
  </si>
  <si>
    <t>1705274 · TMC Meals/Entertainment</t>
  </si>
  <si>
    <t>Total 1705274 · TMC Meals/Entertainment</t>
  </si>
  <si>
    <t>1705408 · TMC Website Fees</t>
  </si>
  <si>
    <t>Total 1705408 · TMC Website Fees</t>
  </si>
  <si>
    <t>1705411 · TMC Program</t>
  </si>
  <si>
    <t>Total 1705411 · TMC Program</t>
  </si>
  <si>
    <t>1705412 · TMC Rent Expense</t>
  </si>
  <si>
    <t>Total 1705412 · TMC Rent Expense</t>
  </si>
  <si>
    <t>Total 7002 · Total TMC Overhead</t>
  </si>
  <si>
    <t>Total 7000 · Total TMC Expenses</t>
  </si>
  <si>
    <t>Total Expense</t>
  </si>
  <si>
    <t>General Journal</t>
  </si>
  <si>
    <t>Deposit</t>
  </si>
  <si>
    <t>The William Penn Foundation</t>
  </si>
  <si>
    <t>Liberty Media for Women, LLC</t>
  </si>
  <si>
    <t>Susan E. Mernit</t>
  </si>
  <si>
    <t>Free Speech Radio News</t>
  </si>
  <si>
    <t>American Express Corporation</t>
  </si>
  <si>
    <t>Beyerstein, Lindsay</t>
  </si>
  <si>
    <t>Cook, Brian</t>
  </si>
  <si>
    <t>Traywick, Catherine</t>
  </si>
  <si>
    <t>Laskow, Sarah</t>
  </si>
  <si>
    <t>Van Slyke, Tracy E.</t>
  </si>
  <si>
    <t>Premiere Global Services</t>
  </si>
  <si>
    <t>Polgreen, Erin</t>
  </si>
  <si>
    <t>Applied Research  Center</t>
  </si>
  <si>
    <t>The New School - Feet In Two Worlds</t>
  </si>
  <si>
    <t>GritTV</t>
  </si>
  <si>
    <t>Independent Media Institute.</t>
  </si>
  <si>
    <t>TruthOut.</t>
  </si>
  <si>
    <t>Public News Service.</t>
  </si>
  <si>
    <t>Institute for Public Affairs.</t>
  </si>
  <si>
    <t>OSI GRANT</t>
  </si>
  <si>
    <t>Donation - David Haas</t>
  </si>
  <si>
    <t>2011 TMC Membership Dues</t>
  </si>
  <si>
    <t>2010 TMC Membership Dues</t>
  </si>
  <si>
    <t>TMC Membership Dues</t>
  </si>
  <si>
    <t>TMC Digital Innovation Studio</t>
  </si>
  <si>
    <t>payroll expense for pay period from 1/1/-1/15/2011</t>
  </si>
  <si>
    <t>Payroll salary/taxes expense for Pay period end 1/31/2011</t>
  </si>
  <si>
    <t>Payroll and payroll tax expense for 2/15/2011</t>
  </si>
  <si>
    <t>Vacation accrual for December 2010</t>
  </si>
  <si>
    <t>Vacation accrual for January 2011</t>
  </si>
  <si>
    <t>Annual Membership Fee</t>
  </si>
  <si>
    <t>Bi-Weekly Contractor: 12/27-1/7/2011</t>
  </si>
  <si>
    <t>Bi-Weekly Contractor: 12/27-01/07/2011</t>
  </si>
  <si>
    <t>Bi-Weekly Contractor: 01/03-01/14/2011</t>
  </si>
  <si>
    <t>Bi-Weekly Contractor: 01/10-01/21/2011</t>
  </si>
  <si>
    <t>Bi-Weekly Contractor: 1/10-1/21/2011</t>
  </si>
  <si>
    <t>Bi-Weekly Contractor: 01/17-01/28/2011</t>
  </si>
  <si>
    <t>Bi-Weekly Contractor: 1/24-2/4/2011</t>
  </si>
  <si>
    <t>Bi-Weekly Contractor: 01/31-2/11/2011</t>
  </si>
  <si>
    <t>Bi-Weekly Contractor: 1/31-2/11/2011</t>
  </si>
  <si>
    <t>TMC Consultant Fee 2/14-2/26/2011</t>
  </si>
  <si>
    <t>Bi-Weekly Contractor: 2/7-2/18/2011</t>
  </si>
  <si>
    <t>Bi-Weekly Contractor: 2/14-2/25/2011</t>
  </si>
  <si>
    <t>Bi-Weekly Contractor: 2/21-2/28/2011</t>
  </si>
  <si>
    <t>TMC Consultant Fee 2/27-3/12/2011</t>
  </si>
  <si>
    <t>Bi-Weekly Contractor: 2/21-3/4/2011</t>
  </si>
  <si>
    <t>Bi-Weekly Contractor: 2/29-3/4/2011</t>
  </si>
  <si>
    <t>Bi-Weekly Contractor: 2/28-3/11/2011</t>
  </si>
  <si>
    <t>TMC Consultant Fee 3/14-3/26/2011</t>
  </si>
  <si>
    <t>Bi-Weekly Contractor: 3/7-3/18/2011</t>
  </si>
  <si>
    <t>Bi-Weekly Contractor: 3/14-3/25/2011</t>
  </si>
  <si>
    <t>TMC Consultant Fee 3/27-3/31/2011</t>
  </si>
  <si>
    <t>February 2011 Health Care/Phone Reimbursement</t>
  </si>
  <si>
    <t>March 2011 Health Care/Phone Reimbursement</t>
  </si>
  <si>
    <t>TMC Special Report Blog Post</t>
  </si>
  <si>
    <t>Staples, Inc.</t>
  </si>
  <si>
    <t>Inv. 05804303</t>
  </si>
  <si>
    <t>Inv. 06608230</t>
  </si>
  <si>
    <t>office postage expense for January 2011</t>
  </si>
  <si>
    <t>TMC Meetings</t>
  </si>
  <si>
    <t>Brown Paper Ticket</t>
  </si>
  <si>
    <t>United Airlines</t>
  </si>
  <si>
    <t>American Airlines</t>
  </si>
  <si>
    <t>Travel Reimbursement for Interview Candidate</t>
  </si>
  <si>
    <t>TMC Search DC Meetings</t>
  </si>
  <si>
    <t>Travel Reimbursement</t>
  </si>
  <si>
    <t>Sultan's Market</t>
  </si>
  <si>
    <t>Green Eye Lounge</t>
  </si>
  <si>
    <t>Laughing Squid</t>
  </si>
  <si>
    <t>TMC Media Policy Project</t>
  </si>
  <si>
    <t>March 2011 Rent TMC Office Space</t>
  </si>
  <si>
    <t>April 2011 Rent TMC Office Space</t>
  </si>
  <si>
    <t>TMC</t>
  </si>
  <si>
    <t>TMC-IILabs-Community-Jourl-PIN</t>
  </si>
  <si>
    <t>TMC - PNW Prog News Wire</t>
  </si>
  <si>
    <t>TMC Editorial Collaborations</t>
  </si>
  <si>
    <t>TMC-RES Research</t>
  </si>
  <si>
    <t>TMC-IILabs-Revenue</t>
  </si>
  <si>
    <t>TMC-CONF</t>
  </si>
  <si>
    <t>TMC-Media Policy Pilot Prog.</t>
  </si>
</sst>
</file>

<file path=xl/styles.xml><?xml version="1.0" encoding="utf-8"?>
<styleSheet xmlns="http://schemas.openxmlformats.org/spreadsheetml/2006/main">
  <numFmts count="17">
    <numFmt numFmtId="5" formatCode="&quot;$&quot;#,##0_);\(&quot;$&quot;#,##0\)"/>
    <numFmt numFmtId="164" formatCode="[$-409]mmm\-yy;@"/>
    <numFmt numFmtId="165" formatCode="_ * #,##0_)&quot;£&quot;_ ;_ * \(#,##0\)&quot;£&quot;_ ;_ * &quot;-&quot;_)&quot;£&quot;_ ;_ @_ "/>
    <numFmt numFmtId="166" formatCode="General_)"/>
    <numFmt numFmtId="167" formatCode="0.000"/>
    <numFmt numFmtId="168" formatCode="m/d"/>
    <numFmt numFmtId="169" formatCode="0.0&quot;%&quot;"/>
    <numFmt numFmtId="170" formatCode="0.000&quot;%&quot;"/>
    <numFmt numFmtId="171" formatCode="&quot;$&quot;#,##0_);\(&quot;$&quot;#,##0.0\)"/>
    <numFmt numFmtId="172" formatCode="mmmm\ d\,\ yyyy"/>
    <numFmt numFmtId="173" formatCode="&quot;$&quot;#,##0.000"/>
    <numFmt numFmtId="174" formatCode="_-* #,##0_-;\-* #,##0_-;_-* &quot;-&quot;??_-;_-@_-"/>
    <numFmt numFmtId="175" formatCode="_-&quot;£&quot;* #,##0.00_-;\-&quot;£&quot;* #,##0.00_-;_-&quot;£&quot;* &quot;-&quot;??_-;_-@_-"/>
    <numFmt numFmtId="176" formatCode="&quot;$&quot;#.##"/>
    <numFmt numFmtId="177" formatCode="0.000%"/>
    <numFmt numFmtId="178" formatCode="mm/dd/yyyy"/>
    <numFmt numFmtId="179" formatCode="#,##0.00;\-#,##0.00"/>
  </numFmts>
  <fonts count="32">
    <font>
      <sz val="10"/>
      <color indexed="8"/>
      <name val="MS Sans Serif"/>
      <family val="2"/>
    </font>
    <font>
      <sz val="10"/>
      <name val="Arial"/>
      <family val="2"/>
    </font>
    <font>
      <b/>
      <i/>
      <u/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b/>
      <i/>
      <u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color indexed="50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50"/>
      <name val="Arial"/>
      <family val="2"/>
    </font>
    <font>
      <b/>
      <sz val="10"/>
      <color indexed="50"/>
      <name val="Arial"/>
      <family val="2"/>
    </font>
    <font>
      <b/>
      <i/>
      <sz val="10"/>
      <color indexed="48"/>
      <name val="Arial"/>
      <family val="2"/>
    </font>
    <font>
      <b/>
      <i/>
      <sz val="10"/>
      <color indexed="10"/>
      <name val="Arial"/>
      <family val="2"/>
    </font>
    <font>
      <sz val="10"/>
      <color indexed="48"/>
      <name val="Arial"/>
      <family val="2"/>
    </font>
    <font>
      <b/>
      <sz val="10"/>
      <color indexed="4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u val="doubleAccounting"/>
      <sz val="10"/>
      <name val="Arial"/>
      <family val="2"/>
    </font>
    <font>
      <b/>
      <u val="doubleAccounting"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u val="doubleAccounting"/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i/>
      <sz val="12"/>
      <color indexed="8"/>
      <name val="Arial"/>
      <family val="2"/>
    </font>
    <font>
      <b/>
      <sz val="12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6">
    <xf numFmtId="0" fontId="0" fillId="0" borderId="0"/>
    <xf numFmtId="0" fontId="1" fillId="0" borderId="0"/>
    <xf numFmtId="165" fontId="1" fillId="0" borderId="0" applyFill="0" applyBorder="0" applyAlignment="0"/>
    <xf numFmtId="166" fontId="26" fillId="0" borderId="0" applyFill="0" applyBorder="0" applyAlignment="0"/>
    <xf numFmtId="167" fontId="26" fillId="0" borderId="0" applyFill="0" applyBorder="0" applyAlignment="0"/>
    <xf numFmtId="168" fontId="1" fillId="0" borderId="0" applyFill="0" applyBorder="0" applyAlignment="0"/>
    <xf numFmtId="169" fontId="1" fillId="0" borderId="0" applyFill="0" applyBorder="0" applyAlignment="0"/>
    <xf numFmtId="170" fontId="1" fillId="0" borderId="0" applyFill="0" applyBorder="0" applyAlignment="0"/>
    <xf numFmtId="171" fontId="1" fillId="0" borderId="0" applyFill="0" applyBorder="0" applyAlignment="0"/>
    <xf numFmtId="166" fontId="26" fillId="0" borderId="0" applyFill="0" applyBorder="0" applyAlignment="0"/>
    <xf numFmtId="170" fontId="1" fillId="0" borderId="0" applyFont="0" applyFill="0" applyBorder="0" applyAlignment="0" applyProtection="0"/>
    <xf numFmtId="3" fontId="1" fillId="0" borderId="0" applyFill="0" applyBorder="0" applyAlignment="0" applyProtection="0"/>
    <xf numFmtId="166" fontId="26" fillId="0" borderId="0" applyFont="0" applyFill="0" applyBorder="0" applyAlignment="0" applyProtection="0"/>
    <xf numFmtId="5" fontId="1" fillId="0" borderId="0" applyFill="0" applyBorder="0" applyAlignment="0" applyProtection="0"/>
    <xf numFmtId="172" fontId="1" fillId="0" borderId="0" applyFill="0" applyBorder="0" applyAlignment="0" applyProtection="0"/>
    <xf numFmtId="14" fontId="10" fillId="0" borderId="0" applyFill="0" applyBorder="0" applyAlignment="0"/>
    <xf numFmtId="173" fontId="1" fillId="0" borderId="28">
      <alignment vertical="center"/>
    </xf>
    <xf numFmtId="170" fontId="1" fillId="0" borderId="0" applyFill="0" applyBorder="0" applyAlignment="0"/>
    <xf numFmtId="166" fontId="26" fillId="0" borderId="0" applyFill="0" applyBorder="0" applyAlignment="0"/>
    <xf numFmtId="170" fontId="1" fillId="0" borderId="0" applyFill="0" applyBorder="0" applyAlignment="0"/>
    <xf numFmtId="171" fontId="1" fillId="0" borderId="0" applyFill="0" applyBorder="0" applyAlignment="0"/>
    <xf numFmtId="166" fontId="26" fillId="0" borderId="0" applyFill="0" applyBorder="0" applyAlignment="0"/>
    <xf numFmtId="2" fontId="1" fillId="0" borderId="0" applyFill="0" applyBorder="0" applyAlignment="0" applyProtection="0"/>
    <xf numFmtId="38" fontId="27" fillId="2" borderId="0" applyNumberFormat="0" applyBorder="0" applyAlignment="0" applyProtection="0"/>
    <xf numFmtId="0" fontId="28" fillId="0" borderId="0">
      <alignment horizontal="left"/>
    </xf>
    <xf numFmtId="0" fontId="29" fillId="0" borderId="29" applyNumberFormat="0" applyAlignment="0" applyProtection="0">
      <alignment horizontal="left" vertical="center"/>
    </xf>
    <xf numFmtId="0" fontId="29" fillId="0" borderId="25">
      <alignment horizontal="left" vertical="center"/>
    </xf>
    <xf numFmtId="10" fontId="27" fillId="3" borderId="30" applyNumberFormat="0" applyBorder="0" applyAlignment="0" applyProtection="0"/>
    <xf numFmtId="170" fontId="1" fillId="0" borderId="0" applyFill="0" applyBorder="0" applyAlignment="0"/>
    <xf numFmtId="166" fontId="26" fillId="0" borderId="0" applyFill="0" applyBorder="0" applyAlignment="0"/>
    <xf numFmtId="170" fontId="1" fillId="0" borderId="0" applyFill="0" applyBorder="0" applyAlignment="0"/>
    <xf numFmtId="171" fontId="1" fillId="0" borderId="0" applyFill="0" applyBorder="0" applyAlignment="0"/>
    <xf numFmtId="166" fontId="26" fillId="0" borderId="0" applyFill="0" applyBorder="0" applyAlignment="0"/>
    <xf numFmtId="174" fontId="1" fillId="0" borderId="0"/>
    <xf numFmtId="0" fontId="4" fillId="0" borderId="0"/>
    <xf numFmtId="169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0" fontId="1" fillId="0" borderId="0" applyFill="0" applyBorder="0" applyAlignment="0"/>
    <xf numFmtId="166" fontId="26" fillId="0" borderId="0" applyFill="0" applyBorder="0" applyAlignment="0"/>
    <xf numFmtId="170" fontId="1" fillId="0" borderId="0" applyFill="0" applyBorder="0" applyAlignment="0"/>
    <xf numFmtId="171" fontId="1" fillId="0" borderId="0" applyFill="0" applyBorder="0" applyAlignment="0"/>
    <xf numFmtId="166" fontId="26" fillId="0" borderId="0" applyFill="0" applyBorder="0" applyAlignment="0"/>
    <xf numFmtId="49" fontId="10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</cellStyleXfs>
  <cellXfs count="126">
    <xf numFmtId="0" fontId="0" fillId="0" borderId="0" xfId="0"/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1" fillId="0" borderId="0" xfId="1" applyFont="1" applyFill="1" applyBorder="1"/>
    <xf numFmtId="0" fontId="6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" fillId="0" borderId="0" xfId="0" applyFont="1" applyBorder="1" applyAlignment="1"/>
    <xf numFmtId="3" fontId="9" fillId="0" borderId="3" xfId="1" applyNumberFormat="1" applyFont="1" applyBorder="1" applyAlignment="1">
      <alignment horizontal="center"/>
    </xf>
    <xf numFmtId="3" fontId="9" fillId="0" borderId="0" xfId="1" applyNumberFormat="1" applyFont="1" applyBorder="1" applyAlignment="1">
      <alignment horizontal="center"/>
    </xf>
    <xf numFmtId="0" fontId="3" fillId="0" borderId="4" xfId="1" applyFont="1" applyBorder="1" applyAlignment="1">
      <alignment horizontal="right"/>
    </xf>
    <xf numFmtId="0" fontId="1" fillId="0" borderId="0" xfId="1" applyFont="1"/>
    <xf numFmtId="0" fontId="1" fillId="0" borderId="5" xfId="1" applyFont="1" applyFill="1" applyBorder="1" applyAlignment="1">
      <alignment vertical="center"/>
    </xf>
    <xf numFmtId="0" fontId="1" fillId="0" borderId="5" xfId="0" applyFont="1" applyBorder="1" applyAlignment="1"/>
    <xf numFmtId="0" fontId="1" fillId="0" borderId="6" xfId="0" applyFont="1" applyBorder="1" applyAlignment="1"/>
    <xf numFmtId="164" fontId="5" fillId="0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5" fontId="1" fillId="0" borderId="11" xfId="1" applyNumberFormat="1" applyFont="1" applyBorder="1" applyAlignment="1">
      <alignment horizontal="right"/>
    </xf>
    <xf numFmtId="5" fontId="1" fillId="0" borderId="10" xfId="1" applyNumberFormat="1" applyFont="1" applyBorder="1"/>
    <xf numFmtId="5" fontId="3" fillId="0" borderId="12" xfId="1" applyNumberFormat="1" applyFont="1" applyBorder="1"/>
    <xf numFmtId="0" fontId="1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5" fontId="1" fillId="0" borderId="3" xfId="1" applyNumberFormat="1" applyFont="1" applyBorder="1" applyAlignment="1">
      <alignment horizontal="right"/>
    </xf>
    <xf numFmtId="5" fontId="1" fillId="0" borderId="0" xfId="1" applyNumberFormat="1" applyFont="1" applyBorder="1" applyAlignment="1">
      <alignment horizontal="right"/>
    </xf>
    <xf numFmtId="5" fontId="3" fillId="0" borderId="4" xfId="1" applyNumberFormat="1" applyFont="1" applyBorder="1"/>
    <xf numFmtId="0" fontId="1" fillId="0" borderId="0" xfId="0" applyFont="1" applyBorder="1" applyAlignment="1">
      <alignment horizontal="left" vertical="center"/>
    </xf>
    <xf numFmtId="5" fontId="11" fillId="0" borderId="0" xfId="1" applyNumberFormat="1" applyFont="1" applyBorder="1" applyAlignment="1">
      <alignment horizontal="right"/>
    </xf>
    <xf numFmtId="0" fontId="1" fillId="0" borderId="13" xfId="0" quotePrefix="1" applyFont="1" applyBorder="1" applyAlignment="1">
      <alignment vertical="center"/>
    </xf>
    <xf numFmtId="0" fontId="1" fillId="0" borderId="0" xfId="0" quotePrefix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5" fontId="1" fillId="0" borderId="0" xfId="1" applyNumberFormat="1" applyFont="1"/>
    <xf numFmtId="0" fontId="8" fillId="0" borderId="14" xfId="0" applyFont="1" applyBorder="1" applyAlignment="1"/>
    <xf numFmtId="0" fontId="12" fillId="0" borderId="14" xfId="0" applyFont="1" applyBorder="1" applyAlignment="1"/>
    <xf numFmtId="5" fontId="13" fillId="0" borderId="15" xfId="1" applyNumberFormat="1" applyFont="1" applyBorder="1" applyAlignment="1">
      <alignment horizontal="right"/>
    </xf>
    <xf numFmtId="5" fontId="13" fillId="0" borderId="14" xfId="1" applyNumberFormat="1" applyFont="1" applyBorder="1" applyAlignment="1">
      <alignment horizontal="right"/>
    </xf>
    <xf numFmtId="5" fontId="3" fillId="0" borderId="16" xfId="1" applyNumberFormat="1" applyFont="1" applyBorder="1"/>
    <xf numFmtId="0" fontId="12" fillId="0" borderId="0" xfId="1" applyFont="1"/>
    <xf numFmtId="5" fontId="13" fillId="0" borderId="16" xfId="1" applyNumberFormat="1" applyFont="1" applyBorder="1"/>
    <xf numFmtId="0" fontId="14" fillId="0" borderId="0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3" fillId="0" borderId="17" xfId="1" applyFont="1" applyFill="1" applyBorder="1" applyAlignment="1">
      <alignment vertical="center"/>
    </xf>
    <xf numFmtId="0" fontId="3" fillId="0" borderId="18" xfId="1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1" xfId="0" quotePrefix="1" applyFont="1" applyBorder="1" applyAlignment="1">
      <alignment vertical="center"/>
    </xf>
    <xf numFmtId="0" fontId="1" fillId="0" borderId="20" xfId="0" applyFont="1" applyBorder="1" applyAlignment="1"/>
    <xf numFmtId="0" fontId="1" fillId="0" borderId="3" xfId="0" applyFont="1" applyBorder="1" applyAlignment="1"/>
    <xf numFmtId="5" fontId="15" fillId="0" borderId="0" xfId="1" applyNumberFormat="1" applyFont="1"/>
    <xf numFmtId="0" fontId="1" fillId="0" borderId="20" xfId="0" quotePrefix="1" applyFont="1" applyBorder="1" applyAlignment="1">
      <alignment vertical="center"/>
    </xf>
    <xf numFmtId="0" fontId="1" fillId="0" borderId="3" xfId="0" quotePrefix="1" applyFont="1" applyBorder="1" applyAlignment="1">
      <alignment vertical="center"/>
    </xf>
    <xf numFmtId="0" fontId="14" fillId="0" borderId="14" xfId="0" applyFont="1" applyBorder="1" applyAlignment="1"/>
    <xf numFmtId="0" fontId="16" fillId="0" borderId="14" xfId="0" applyFont="1" applyBorder="1" applyAlignment="1"/>
    <xf numFmtId="5" fontId="17" fillId="0" borderId="15" xfId="1" applyNumberFormat="1" applyFont="1" applyBorder="1" applyAlignment="1">
      <alignment horizontal="right"/>
    </xf>
    <xf numFmtId="5" fontId="17" fillId="0" borderId="14" xfId="1" applyNumberFormat="1" applyFont="1" applyBorder="1" applyAlignment="1">
      <alignment horizontal="right"/>
    </xf>
    <xf numFmtId="5" fontId="17" fillId="0" borderId="16" xfId="1" applyNumberFormat="1" applyFont="1" applyBorder="1"/>
    <xf numFmtId="0" fontId="16" fillId="0" borderId="0" xfId="1" applyFont="1"/>
    <xf numFmtId="0" fontId="18" fillId="0" borderId="0" xfId="0" applyFont="1" applyBorder="1" applyAlignment="1"/>
    <xf numFmtId="5" fontId="3" fillId="0" borderId="0" xfId="1" applyNumberFormat="1" applyFont="1" applyBorder="1" applyAlignment="1">
      <alignment horizontal="right"/>
    </xf>
    <xf numFmtId="5" fontId="3" fillId="0" borderId="0" xfId="1" applyNumberFormat="1" applyFont="1" applyBorder="1"/>
    <xf numFmtId="5" fontId="18" fillId="0" borderId="0" xfId="1" applyNumberFormat="1" applyFont="1"/>
    <xf numFmtId="0" fontId="18" fillId="0" borderId="0" xfId="1" applyFont="1" applyFill="1" applyBorder="1" applyAlignment="1">
      <alignment vertical="center"/>
    </xf>
    <xf numFmtId="0" fontId="1" fillId="0" borderId="21" xfId="0" applyFont="1" applyBorder="1" applyAlignment="1"/>
    <xf numFmtId="0" fontId="1" fillId="0" borderId="22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" fillId="0" borderId="23" xfId="0" applyFont="1" applyBorder="1" applyAlignment="1">
      <alignment vertical="center"/>
    </xf>
    <xf numFmtId="9" fontId="3" fillId="0" borderId="3" xfId="0" applyNumberFormat="1" applyFont="1" applyBorder="1" applyAlignment="1">
      <alignment horizontal="left" vertical="center"/>
    </xf>
    <xf numFmtId="0" fontId="1" fillId="0" borderId="24" xfId="0" quotePrefix="1" applyFont="1" applyBorder="1" applyAlignment="1">
      <alignment vertical="center"/>
    </xf>
    <xf numFmtId="0" fontId="1" fillId="0" borderId="21" xfId="0" quotePrefix="1" applyFont="1" applyBorder="1" applyAlignment="1">
      <alignment vertical="center"/>
    </xf>
    <xf numFmtId="5" fontId="3" fillId="0" borderId="11" xfId="1" applyNumberFormat="1" applyFont="1" applyBorder="1" applyAlignment="1">
      <alignment horizontal="right"/>
    </xf>
    <xf numFmtId="0" fontId="17" fillId="0" borderId="10" xfId="1" applyFont="1" applyFill="1" applyBorder="1" applyAlignment="1">
      <alignment vertical="center"/>
    </xf>
    <xf numFmtId="0" fontId="1" fillId="0" borderId="10" xfId="0" applyFont="1" applyBorder="1" applyAlignment="1"/>
    <xf numFmtId="5" fontId="1" fillId="0" borderId="10" xfId="1" applyNumberFormat="1" applyFont="1" applyBorder="1" applyAlignment="1">
      <alignment horizontal="right"/>
    </xf>
    <xf numFmtId="0" fontId="1" fillId="0" borderId="0" xfId="1" applyFont="1" applyFill="1" applyBorder="1" applyAlignment="1">
      <alignment vertical="center"/>
    </xf>
    <xf numFmtId="0" fontId="19" fillId="0" borderId="0" xfId="0" applyFont="1" applyBorder="1" applyAlignment="1"/>
    <xf numFmtId="5" fontId="18" fillId="0" borderId="3" xfId="1" applyNumberFormat="1" applyFont="1" applyBorder="1" applyAlignment="1">
      <alignment horizontal="right"/>
    </xf>
    <xf numFmtId="5" fontId="18" fillId="0" borderId="0" xfId="1" applyNumberFormat="1" applyFont="1" applyBorder="1" applyAlignment="1">
      <alignment horizontal="right"/>
    </xf>
    <xf numFmtId="5" fontId="20" fillId="0" borderId="3" xfId="1" applyNumberFormat="1" applyFont="1" applyBorder="1" applyAlignment="1">
      <alignment horizontal="right"/>
    </xf>
    <xf numFmtId="5" fontId="20" fillId="0" borderId="0" xfId="1" applyNumberFormat="1" applyFont="1" applyBorder="1" applyAlignment="1">
      <alignment horizontal="right"/>
    </xf>
    <xf numFmtId="5" fontId="21" fillId="0" borderId="4" xfId="1" applyNumberFormat="1" applyFont="1" applyBorder="1"/>
    <xf numFmtId="0" fontId="11" fillId="0" borderId="25" xfId="0" applyFont="1" applyBorder="1" applyAlignment="1"/>
    <xf numFmtId="5" fontId="7" fillId="0" borderId="26" xfId="1" applyNumberFormat="1" applyFont="1" applyBorder="1" applyAlignment="1">
      <alignment horizontal="right"/>
    </xf>
    <xf numFmtId="5" fontId="7" fillId="0" borderId="25" xfId="1" applyNumberFormat="1" applyFont="1" applyBorder="1" applyAlignment="1">
      <alignment horizontal="right"/>
    </xf>
    <xf numFmtId="5" fontId="7" fillId="0" borderId="27" xfId="1" applyNumberFormat="1" applyFont="1" applyBorder="1" applyAlignment="1">
      <alignment horizontal="right"/>
    </xf>
    <xf numFmtId="5" fontId="7" fillId="0" borderId="25" xfId="1" applyNumberFormat="1" applyFont="1" applyBorder="1"/>
    <xf numFmtId="0" fontId="11" fillId="0" borderId="0" xfId="1" applyFont="1"/>
    <xf numFmtId="0" fontId="11" fillId="0" borderId="0" xfId="0" applyFont="1" applyBorder="1" applyAlignment="1"/>
    <xf numFmtId="5" fontId="7" fillId="0" borderId="3" xfId="1" applyNumberFormat="1" applyFont="1" applyBorder="1" applyAlignment="1">
      <alignment horizontal="right"/>
    </xf>
    <xf numFmtId="5" fontId="7" fillId="0" borderId="0" xfId="1" applyNumberFormat="1" applyFont="1" applyBorder="1" applyAlignment="1">
      <alignment horizontal="right"/>
    </xf>
    <xf numFmtId="5" fontId="7" fillId="0" borderId="0" xfId="1" applyNumberFormat="1" applyFont="1" applyBorder="1"/>
    <xf numFmtId="0" fontId="22" fillId="0" borderId="0" xfId="1" applyFont="1" applyFill="1" applyBorder="1" applyAlignment="1">
      <alignment vertical="center"/>
    </xf>
    <xf numFmtId="5" fontId="3" fillId="0" borderId="3" xfId="1" applyNumberFormat="1" applyFont="1" applyBorder="1" applyAlignment="1">
      <alignment horizontal="right"/>
    </xf>
    <xf numFmtId="0" fontId="23" fillId="0" borderId="0" xfId="0" applyFont="1" applyBorder="1" applyAlignment="1"/>
    <xf numFmtId="5" fontId="24" fillId="0" borderId="3" xfId="1" applyNumberFormat="1" applyFont="1" applyBorder="1" applyAlignment="1">
      <alignment horizontal="right"/>
    </xf>
    <xf numFmtId="5" fontId="24" fillId="0" borderId="0" xfId="1" applyNumberFormat="1" applyFont="1" applyBorder="1" applyAlignment="1">
      <alignment horizontal="right"/>
    </xf>
    <xf numFmtId="5" fontId="24" fillId="0" borderId="4" xfId="1" applyNumberFormat="1" applyFont="1" applyBorder="1"/>
    <xf numFmtId="0" fontId="23" fillId="0" borderId="0" xfId="1" applyFont="1"/>
    <xf numFmtId="0" fontId="25" fillId="0" borderId="0" xfId="0" applyFont="1" applyBorder="1" applyAlignment="1"/>
    <xf numFmtId="5" fontId="21" fillId="0" borderId="3" xfId="1" applyNumberFormat="1" applyFont="1" applyBorder="1" applyAlignment="1">
      <alignment horizontal="right"/>
    </xf>
    <xf numFmtId="5" fontId="21" fillId="0" borderId="0" xfId="1" applyNumberFormat="1" applyFont="1" applyBorder="1" applyAlignment="1">
      <alignment horizontal="right"/>
    </xf>
    <xf numFmtId="0" fontId="25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Border="1"/>
    <xf numFmtId="5" fontId="1" fillId="0" borderId="0" xfId="1" applyNumberFormat="1" applyFont="1" applyBorder="1"/>
    <xf numFmtId="49" fontId="0" fillId="0" borderId="0" xfId="0" applyNumberFormat="1"/>
    <xf numFmtId="49" fontId="30" fillId="0" borderId="0" xfId="0" applyNumberFormat="1" applyFont="1"/>
    <xf numFmtId="178" fontId="30" fillId="0" borderId="0" xfId="0" applyNumberFormat="1" applyFont="1"/>
    <xf numFmtId="179" fontId="30" fillId="0" borderId="0" xfId="0" applyNumberFormat="1" applyFont="1"/>
    <xf numFmtId="49" fontId="31" fillId="0" borderId="0" xfId="0" applyNumberFormat="1" applyFont="1"/>
    <xf numFmtId="178" fontId="31" fillId="0" borderId="0" xfId="0" applyNumberFormat="1" applyFont="1"/>
    <xf numFmtId="179" fontId="31" fillId="0" borderId="0" xfId="0" applyNumberFormat="1" applyFont="1"/>
    <xf numFmtId="179" fontId="31" fillId="0" borderId="31" xfId="0" applyNumberFormat="1" applyFont="1" applyBorder="1"/>
    <xf numFmtId="179" fontId="31" fillId="0" borderId="0" xfId="0" applyNumberFormat="1" applyFont="1" applyBorder="1"/>
    <xf numFmtId="179" fontId="31" fillId="0" borderId="32" xfId="0" applyNumberFormat="1" applyFont="1" applyBorder="1"/>
    <xf numFmtId="179" fontId="31" fillId="0" borderId="29" xfId="0" applyNumberFormat="1" applyFont="1" applyBorder="1"/>
    <xf numFmtId="49" fontId="0" fillId="0" borderId="0" xfId="0" applyNumberFormat="1" applyAlignment="1">
      <alignment horizontal="center"/>
    </xf>
    <xf numFmtId="49" fontId="30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46"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omma0" xfId="11"/>
    <cellStyle name="Currency [00]" xfId="12"/>
    <cellStyle name="Currency0" xfId="13"/>
    <cellStyle name="Date" xfId="14"/>
    <cellStyle name="Date Short" xfId="15"/>
    <cellStyle name="DELTA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Fixed" xfId="22"/>
    <cellStyle name="Grey" xfId="23"/>
    <cellStyle name="Head" xfId="24"/>
    <cellStyle name="Header1" xfId="25"/>
    <cellStyle name="Header2" xfId="26"/>
    <cellStyle name="Input [yellow]" xfId="27"/>
    <cellStyle name="Link Currency (0)" xfId="28"/>
    <cellStyle name="Link Currency (2)" xfId="29"/>
    <cellStyle name="Link Units (0)" xfId="30"/>
    <cellStyle name="Link Units (1)" xfId="31"/>
    <cellStyle name="Link Units (2)" xfId="32"/>
    <cellStyle name="Normal" xfId="0" builtinId="0"/>
    <cellStyle name="Normal - Style1" xfId="33"/>
    <cellStyle name="Normal 2" xfId="34"/>
    <cellStyle name="Normal_2007 Development Cash Flow v1 22 Nov 06 working doc" xfId="1"/>
    <cellStyle name="Percent [0]" xfId="35"/>
    <cellStyle name="Percent [00]" xfId="36"/>
    <cellStyle name="Percent [2]" xfId="37"/>
    <cellStyle name="PrePop Currency (0)" xfId="38"/>
    <cellStyle name="PrePop Currency (2)" xfId="39"/>
    <cellStyle name="PrePop Units (0)" xfId="40"/>
    <cellStyle name="PrePop Units (1)" xfId="41"/>
    <cellStyle name="PrePop Units (2)" xfId="42"/>
    <cellStyle name="Text Indent A" xfId="43"/>
    <cellStyle name="Text Indent B" xfId="44"/>
    <cellStyle name="Text Indent C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NLI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anderson\Local%20Settings\Temp\FY96\ONLINE\REFOR\OL9rf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NLIN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el"/>
      <sheetName val="ONLINE"/>
      <sheetName val="Payroll"/>
      <sheetName val="Bonuses"/>
      <sheetName val="Frankel"/>
      <sheetName val="Shore"/>
      <sheetName val="Shore-rev"/>
      <sheetName val="Fry"/>
      <sheetName val="Swedlow"/>
      <sheetName val="Block"/>
      <sheetName val="Sheridan"/>
      <sheetName val="Gruber"/>
      <sheetName val="NetLaunch"/>
      <sheetName val="PrintRe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1"/>
  <sheetViews>
    <sheetView tabSelected="1" workbookViewId="0">
      <pane xSplit="4125" ySplit="1800" topLeftCell="D127" activePane="bottomRight"/>
      <selection sqref="A1:XFD1048576"/>
      <selection pane="topRight" activeCell="R1" sqref="R1:R65536"/>
      <selection pane="bottomLeft" activeCell="A22" sqref="A22:IV22"/>
      <selection pane="bottomRight" activeCell="G171" sqref="G171"/>
    </sheetView>
  </sheetViews>
  <sheetFormatPr defaultColWidth="8.85546875" defaultRowHeight="12.75"/>
  <cols>
    <col min="1" max="1" width="16.85546875" style="108" customWidth="1"/>
    <col min="2" max="2" width="18.7109375" style="108" customWidth="1"/>
    <col min="3" max="3" width="31.85546875" style="15" bestFit="1" customWidth="1"/>
    <col min="4" max="5" width="11" style="15" bestFit="1" customWidth="1"/>
    <col min="6" max="6" width="10.140625" style="15" bestFit="1" customWidth="1"/>
    <col min="7" max="7" width="10.7109375" style="15" bestFit="1" customWidth="1"/>
    <col min="8" max="8" width="9.28515625" style="15" bestFit="1" customWidth="1"/>
    <col min="9" max="9" width="10.7109375" style="15" bestFit="1" customWidth="1"/>
    <col min="10" max="15" width="9.7109375" style="15" bestFit="1" customWidth="1"/>
    <col min="16" max="16" width="14" style="15" bestFit="1" customWidth="1"/>
    <col min="17" max="17" width="12.5703125" style="15" bestFit="1" customWidth="1"/>
    <col min="18" max="18" width="9.7109375" style="15" bestFit="1" customWidth="1"/>
    <col min="19" max="16384" width="8.85546875" style="15"/>
  </cols>
  <sheetData>
    <row r="1" spans="1:18" s="5" customFormat="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</row>
    <row r="2" spans="1:18" s="5" customFormat="1">
      <c r="A2" s="6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</row>
    <row r="3" spans="1:18" s="5" customFormat="1">
      <c r="A3" s="7" t="s">
        <v>1</v>
      </c>
      <c r="B3" s="8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</row>
    <row r="4" spans="1:18" s="5" customFormat="1">
      <c r="A4" s="9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</row>
    <row r="5" spans="1:18">
      <c r="A5" s="10" t="s">
        <v>2</v>
      </c>
      <c r="B5" s="11"/>
      <c r="C5" s="11"/>
      <c r="D5" s="12" t="s">
        <v>124</v>
      </c>
      <c r="E5" s="13" t="s">
        <v>124</v>
      </c>
      <c r="F5" s="13" t="s">
        <v>125</v>
      </c>
      <c r="G5" s="13" t="s">
        <v>125</v>
      </c>
      <c r="H5" s="13" t="s">
        <v>125</v>
      </c>
      <c r="I5" s="13" t="s">
        <v>125</v>
      </c>
      <c r="J5" s="13" t="s">
        <v>125</v>
      </c>
      <c r="K5" s="13" t="s">
        <v>125</v>
      </c>
      <c r="L5" s="13" t="s">
        <v>125</v>
      </c>
      <c r="M5" s="13" t="s">
        <v>125</v>
      </c>
      <c r="N5" s="13" t="s">
        <v>125</v>
      </c>
      <c r="O5" s="13" t="s">
        <v>125</v>
      </c>
      <c r="P5" s="14" t="s">
        <v>3</v>
      </c>
      <c r="Q5" s="14" t="s">
        <v>4</v>
      </c>
      <c r="R5" s="14"/>
    </row>
    <row r="6" spans="1:18" ht="13.5" thickBot="1">
      <c r="A6" s="16" t="s">
        <v>5</v>
      </c>
      <c r="B6" s="17"/>
      <c r="C6" s="18" t="s">
        <v>6</v>
      </c>
      <c r="D6" s="19">
        <v>40545</v>
      </c>
      <c r="E6" s="20">
        <v>40575</v>
      </c>
      <c r="F6" s="20">
        <v>40603</v>
      </c>
      <c r="G6" s="20">
        <v>40634</v>
      </c>
      <c r="H6" s="20">
        <v>40664</v>
      </c>
      <c r="I6" s="20">
        <v>40695</v>
      </c>
      <c r="J6" s="20">
        <v>40725</v>
      </c>
      <c r="K6" s="20">
        <v>40756</v>
      </c>
      <c r="L6" s="20">
        <v>40787</v>
      </c>
      <c r="M6" s="20">
        <v>40817</v>
      </c>
      <c r="N6" s="20">
        <v>40848</v>
      </c>
      <c r="O6" s="20">
        <v>40878</v>
      </c>
      <c r="P6" s="21">
        <v>2011</v>
      </c>
      <c r="Q6" s="21">
        <v>2011</v>
      </c>
      <c r="R6" s="21" t="s">
        <v>7</v>
      </c>
    </row>
    <row r="7" spans="1:18" ht="13.5" thickTop="1">
      <c r="A7" s="22"/>
      <c r="B7" s="23"/>
      <c r="C7" s="24"/>
      <c r="D7" s="25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</row>
    <row r="8" spans="1:18">
      <c r="A8" s="28" t="s">
        <v>8</v>
      </c>
      <c r="B8" s="29"/>
      <c r="C8" s="30">
        <v>2011</v>
      </c>
      <c r="D8" s="31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3">
        <v>0</v>
      </c>
      <c r="Q8" s="33">
        <v>0</v>
      </c>
      <c r="R8" s="33">
        <v>0</v>
      </c>
    </row>
    <row r="9" spans="1:18">
      <c r="A9" s="28" t="s">
        <v>9</v>
      </c>
      <c r="B9" s="29"/>
      <c r="C9" s="30">
        <v>2011</v>
      </c>
      <c r="D9" s="31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3">
        <v>0</v>
      </c>
      <c r="Q9" s="33">
        <v>0</v>
      </c>
      <c r="R9" s="33">
        <v>0</v>
      </c>
    </row>
    <row r="10" spans="1:18">
      <c r="A10" s="28" t="s">
        <v>10</v>
      </c>
      <c r="B10" s="29"/>
      <c r="C10" s="30">
        <v>2011</v>
      </c>
      <c r="D10" s="31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3">
        <v>0</v>
      </c>
      <c r="Q10" s="33">
        <v>0</v>
      </c>
      <c r="R10" s="33">
        <v>0</v>
      </c>
    </row>
    <row r="11" spans="1:18">
      <c r="A11" s="28" t="s">
        <v>11</v>
      </c>
      <c r="B11" s="29"/>
      <c r="C11" s="30">
        <v>2011</v>
      </c>
      <c r="D11" s="31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3">
        <v>0</v>
      </c>
      <c r="Q11" s="33">
        <v>0</v>
      </c>
      <c r="R11" s="33">
        <v>0</v>
      </c>
    </row>
    <row r="12" spans="1:18">
      <c r="A12" s="28" t="s">
        <v>12</v>
      </c>
      <c r="B12" s="29"/>
      <c r="C12" s="30">
        <v>2011</v>
      </c>
      <c r="D12" s="31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3">
        <v>0</v>
      </c>
      <c r="Q12" s="33">
        <v>0</v>
      </c>
      <c r="R12" s="33">
        <v>0</v>
      </c>
    </row>
    <row r="13" spans="1:18">
      <c r="A13" s="28" t="s">
        <v>13</v>
      </c>
      <c r="B13" s="29"/>
      <c r="C13" s="30">
        <v>2011</v>
      </c>
      <c r="D13" s="31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3">
        <v>0</v>
      </c>
      <c r="Q13" s="33">
        <v>0</v>
      </c>
      <c r="R13" s="33">
        <v>0</v>
      </c>
    </row>
    <row r="14" spans="1:18">
      <c r="A14" s="28" t="s">
        <v>14</v>
      </c>
      <c r="B14" s="29"/>
      <c r="C14" s="30">
        <v>2011</v>
      </c>
      <c r="D14" s="31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3">
        <v>0</v>
      </c>
      <c r="Q14" s="33">
        <v>0</v>
      </c>
      <c r="R14" s="33">
        <v>0</v>
      </c>
    </row>
    <row r="15" spans="1:18">
      <c r="A15" s="28" t="s">
        <v>15</v>
      </c>
      <c r="B15" s="29"/>
      <c r="C15" s="30">
        <v>2011</v>
      </c>
      <c r="D15" s="31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3">
        <v>0</v>
      </c>
      <c r="Q15" s="33">
        <v>0</v>
      </c>
      <c r="R15" s="33">
        <v>0</v>
      </c>
    </row>
    <row r="16" spans="1:18">
      <c r="A16" s="28" t="s">
        <v>16</v>
      </c>
      <c r="B16" s="29"/>
      <c r="C16" s="30">
        <v>2011</v>
      </c>
      <c r="D16" s="31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3">
        <v>0</v>
      </c>
      <c r="Q16" s="33">
        <v>0</v>
      </c>
      <c r="R16" s="33">
        <v>0</v>
      </c>
    </row>
    <row r="17" spans="1:18">
      <c r="A17" s="28" t="s">
        <v>17</v>
      </c>
      <c r="B17" s="29"/>
      <c r="C17" s="30">
        <v>2011</v>
      </c>
      <c r="D17" s="31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3">
        <v>0</v>
      </c>
      <c r="Q17" s="33">
        <v>0</v>
      </c>
      <c r="R17" s="33">
        <v>0</v>
      </c>
    </row>
    <row r="18" spans="1:18">
      <c r="A18" s="28" t="s">
        <v>18</v>
      </c>
      <c r="B18" s="29"/>
      <c r="C18" s="30">
        <v>2011</v>
      </c>
      <c r="D18" s="31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3">
        <v>0</v>
      </c>
      <c r="Q18" s="33">
        <v>0</v>
      </c>
      <c r="R18" s="33">
        <v>0</v>
      </c>
    </row>
    <row r="19" spans="1:18">
      <c r="A19" s="28" t="s">
        <v>19</v>
      </c>
      <c r="B19" s="29"/>
      <c r="C19" s="30">
        <v>2011</v>
      </c>
      <c r="D19" s="31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3">
        <v>0</v>
      </c>
      <c r="Q19" s="33">
        <v>0</v>
      </c>
      <c r="R19" s="33">
        <v>0</v>
      </c>
    </row>
    <row r="20" spans="1:18">
      <c r="A20" s="28" t="s">
        <v>20</v>
      </c>
      <c r="B20" s="29"/>
      <c r="C20" s="30">
        <v>2011</v>
      </c>
      <c r="D20" s="31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3">
        <v>0</v>
      </c>
      <c r="Q20" s="33">
        <v>0</v>
      </c>
      <c r="R20" s="33">
        <v>0</v>
      </c>
    </row>
    <row r="21" spans="1:18">
      <c r="A21" s="28" t="s">
        <v>21</v>
      </c>
      <c r="B21" s="29"/>
      <c r="C21" s="30">
        <v>2011</v>
      </c>
      <c r="D21" s="31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3">
        <v>0</v>
      </c>
      <c r="Q21" s="33">
        <v>0</v>
      </c>
      <c r="R21" s="33">
        <v>0</v>
      </c>
    </row>
    <row r="22" spans="1:18">
      <c r="A22" s="28" t="s">
        <v>22</v>
      </c>
      <c r="B22" s="29"/>
      <c r="C22" s="30">
        <v>2011</v>
      </c>
      <c r="D22" s="31">
        <v>0</v>
      </c>
      <c r="E22" s="32">
        <v>1000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3">
        <v>1000</v>
      </c>
      <c r="Q22" s="33">
        <v>0</v>
      </c>
      <c r="R22" s="33">
        <v>1000</v>
      </c>
    </row>
    <row r="23" spans="1:18">
      <c r="A23" s="28" t="s">
        <v>23</v>
      </c>
      <c r="B23" s="29"/>
      <c r="C23" s="30">
        <v>2011</v>
      </c>
      <c r="D23" s="31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3">
        <v>0</v>
      </c>
      <c r="Q23" s="33">
        <v>0</v>
      </c>
      <c r="R23" s="33">
        <v>0</v>
      </c>
    </row>
    <row r="24" spans="1:18">
      <c r="A24" s="28" t="s">
        <v>24</v>
      </c>
      <c r="B24" s="29"/>
      <c r="C24" s="30">
        <v>2011</v>
      </c>
      <c r="D24" s="31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3">
        <v>0</v>
      </c>
      <c r="Q24" s="33">
        <v>0</v>
      </c>
      <c r="R24" s="33">
        <v>0</v>
      </c>
    </row>
    <row r="25" spans="1:18">
      <c r="A25" s="28" t="s">
        <v>25</v>
      </c>
      <c r="B25" s="29"/>
      <c r="C25" s="30">
        <v>2011</v>
      </c>
      <c r="D25" s="31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3">
        <v>0</v>
      </c>
      <c r="Q25" s="33">
        <v>0</v>
      </c>
      <c r="R25" s="33">
        <v>0</v>
      </c>
    </row>
    <row r="26" spans="1:18">
      <c r="A26" s="28" t="s">
        <v>26</v>
      </c>
      <c r="B26" s="29"/>
      <c r="C26" s="30">
        <v>2011</v>
      </c>
      <c r="D26" s="31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3">
        <v>0</v>
      </c>
      <c r="Q26" s="33">
        <v>0</v>
      </c>
      <c r="R26" s="33">
        <v>0</v>
      </c>
    </row>
    <row r="27" spans="1:18">
      <c r="A27" s="28" t="s">
        <v>27</v>
      </c>
      <c r="B27" s="29"/>
      <c r="C27" s="30">
        <v>2011</v>
      </c>
      <c r="D27" s="31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3">
        <v>0</v>
      </c>
      <c r="Q27" s="33">
        <v>0</v>
      </c>
      <c r="R27" s="33">
        <v>0</v>
      </c>
    </row>
    <row r="28" spans="1:18">
      <c r="A28" s="28" t="s">
        <v>28</v>
      </c>
      <c r="B28" s="29"/>
      <c r="C28" s="30">
        <v>2011</v>
      </c>
      <c r="D28" s="31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3">
        <v>0</v>
      </c>
      <c r="Q28" s="33">
        <v>0</v>
      </c>
      <c r="R28" s="33">
        <v>0</v>
      </c>
    </row>
    <row r="29" spans="1:18">
      <c r="A29" s="34" t="s">
        <v>29</v>
      </c>
      <c r="B29" s="29"/>
      <c r="C29" s="30">
        <v>2011</v>
      </c>
      <c r="D29" s="31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3">
        <v>0</v>
      </c>
      <c r="Q29" s="33">
        <v>0</v>
      </c>
      <c r="R29" s="33">
        <v>0</v>
      </c>
    </row>
    <row r="30" spans="1:18">
      <c r="A30" s="28" t="s">
        <v>30</v>
      </c>
      <c r="B30" s="29"/>
      <c r="C30" s="30">
        <v>2011</v>
      </c>
      <c r="D30" s="31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3">
        <v>0</v>
      </c>
      <c r="Q30" s="33">
        <v>0</v>
      </c>
      <c r="R30" s="33">
        <v>0</v>
      </c>
    </row>
    <row r="31" spans="1:18">
      <c r="A31" s="28" t="s">
        <v>31</v>
      </c>
      <c r="B31" s="29"/>
      <c r="C31" s="30">
        <v>2011</v>
      </c>
      <c r="D31" s="31">
        <v>0</v>
      </c>
      <c r="E31" s="32">
        <v>0</v>
      </c>
      <c r="F31" s="32">
        <v>75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3">
        <v>75</v>
      </c>
      <c r="Q31" s="33">
        <v>0</v>
      </c>
      <c r="R31" s="33">
        <v>75</v>
      </c>
    </row>
    <row r="32" spans="1:18">
      <c r="A32" s="28" t="s">
        <v>32</v>
      </c>
      <c r="B32" s="29"/>
      <c r="C32" s="30">
        <v>2011</v>
      </c>
      <c r="D32" s="31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3">
        <v>0</v>
      </c>
      <c r="Q32" s="33">
        <v>0</v>
      </c>
      <c r="R32" s="33">
        <v>0</v>
      </c>
    </row>
    <row r="33" spans="1:18">
      <c r="A33" s="28" t="s">
        <v>33</v>
      </c>
      <c r="B33" s="29"/>
      <c r="C33" s="30">
        <v>2011</v>
      </c>
      <c r="D33" s="31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3">
        <v>0</v>
      </c>
      <c r="Q33" s="33">
        <v>0</v>
      </c>
      <c r="R33" s="33">
        <v>0</v>
      </c>
    </row>
    <row r="34" spans="1:18">
      <c r="A34" s="28" t="s">
        <v>34</v>
      </c>
      <c r="B34" s="29"/>
      <c r="C34" s="30">
        <v>2011</v>
      </c>
      <c r="D34" s="31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3">
        <v>0</v>
      </c>
      <c r="Q34" s="33">
        <v>0</v>
      </c>
      <c r="R34" s="33">
        <v>0</v>
      </c>
    </row>
    <row r="35" spans="1:18">
      <c r="A35" s="28" t="s">
        <v>35</v>
      </c>
      <c r="B35" s="29"/>
      <c r="C35" s="30">
        <v>2011</v>
      </c>
      <c r="D35" s="31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3">
        <v>0</v>
      </c>
      <c r="Q35" s="33">
        <v>0</v>
      </c>
      <c r="R35" s="33">
        <v>0</v>
      </c>
    </row>
    <row r="36" spans="1:18">
      <c r="A36" s="28" t="s">
        <v>36</v>
      </c>
      <c r="B36" s="29"/>
      <c r="C36" s="30">
        <v>2011</v>
      </c>
      <c r="D36" s="31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3">
        <v>0</v>
      </c>
      <c r="Q36" s="33">
        <v>0</v>
      </c>
      <c r="R36" s="33">
        <v>0</v>
      </c>
    </row>
    <row r="37" spans="1:18">
      <c r="A37" s="28" t="s">
        <v>37</v>
      </c>
      <c r="B37" s="29"/>
      <c r="C37" s="30">
        <v>2011</v>
      </c>
      <c r="D37" s="31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3">
        <v>0</v>
      </c>
      <c r="Q37" s="33">
        <v>0</v>
      </c>
      <c r="R37" s="33">
        <v>0</v>
      </c>
    </row>
    <row r="38" spans="1:18">
      <c r="A38" s="28" t="s">
        <v>38</v>
      </c>
      <c r="B38" s="29"/>
      <c r="C38" s="30">
        <v>2011</v>
      </c>
      <c r="D38" s="31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3">
        <v>0</v>
      </c>
      <c r="Q38" s="33">
        <v>0</v>
      </c>
      <c r="R38" s="33">
        <v>0</v>
      </c>
    </row>
    <row r="39" spans="1:18">
      <c r="A39" s="28" t="s">
        <v>39</v>
      </c>
      <c r="B39" s="29"/>
      <c r="C39" s="30">
        <v>2011</v>
      </c>
      <c r="D39" s="31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3">
        <v>0</v>
      </c>
      <c r="Q39" s="33">
        <v>0</v>
      </c>
      <c r="R39" s="33">
        <v>0</v>
      </c>
    </row>
    <row r="40" spans="1:18">
      <c r="A40" s="28" t="s">
        <v>40</v>
      </c>
      <c r="B40" s="29"/>
      <c r="C40" s="30">
        <v>2011</v>
      </c>
      <c r="D40" s="31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3">
        <v>0</v>
      </c>
      <c r="Q40" s="33">
        <v>0</v>
      </c>
      <c r="R40" s="33">
        <v>0</v>
      </c>
    </row>
    <row r="41" spans="1:18">
      <c r="A41" s="28" t="s">
        <v>41</v>
      </c>
      <c r="B41" s="29"/>
      <c r="C41" s="30">
        <v>2011</v>
      </c>
      <c r="D41" s="31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3">
        <v>0</v>
      </c>
      <c r="Q41" s="33">
        <v>0</v>
      </c>
      <c r="R41" s="33">
        <v>0</v>
      </c>
    </row>
    <row r="42" spans="1:18">
      <c r="A42" s="28" t="s">
        <v>42</v>
      </c>
      <c r="B42" s="29"/>
      <c r="C42" s="30">
        <v>2011</v>
      </c>
      <c r="D42" s="31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3">
        <v>0</v>
      </c>
      <c r="Q42" s="33">
        <v>0</v>
      </c>
      <c r="R42" s="33">
        <v>0</v>
      </c>
    </row>
    <row r="43" spans="1:18">
      <c r="A43" s="28" t="s">
        <v>43</v>
      </c>
      <c r="B43" s="29"/>
      <c r="C43" s="30">
        <v>2011</v>
      </c>
      <c r="D43" s="31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3">
        <v>0</v>
      </c>
      <c r="Q43" s="33">
        <v>0</v>
      </c>
      <c r="R43" s="33">
        <v>0</v>
      </c>
    </row>
    <row r="44" spans="1:18">
      <c r="A44" s="28" t="s">
        <v>44</v>
      </c>
      <c r="B44" s="29"/>
      <c r="C44" s="30">
        <v>2011</v>
      </c>
      <c r="D44" s="31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3">
        <v>0</v>
      </c>
      <c r="Q44" s="33">
        <v>0</v>
      </c>
      <c r="R44" s="33">
        <v>0</v>
      </c>
    </row>
    <row r="45" spans="1:18">
      <c r="A45" s="28" t="s">
        <v>45</v>
      </c>
      <c r="B45" s="29"/>
      <c r="C45" s="30">
        <v>2011</v>
      </c>
      <c r="D45" s="31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3">
        <v>0</v>
      </c>
      <c r="Q45" s="33">
        <v>0</v>
      </c>
      <c r="R45" s="33">
        <v>0</v>
      </c>
    </row>
    <row r="46" spans="1:18">
      <c r="A46" s="28" t="s">
        <v>46</v>
      </c>
      <c r="B46" s="29"/>
      <c r="C46" s="30">
        <v>2011</v>
      </c>
      <c r="D46" s="31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3">
        <v>0</v>
      </c>
      <c r="Q46" s="33">
        <v>0</v>
      </c>
      <c r="R46" s="33">
        <v>0</v>
      </c>
    </row>
    <row r="47" spans="1:18">
      <c r="A47" s="28" t="s">
        <v>47</v>
      </c>
      <c r="B47" s="29"/>
      <c r="C47" s="30">
        <v>2011</v>
      </c>
      <c r="D47" s="31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3">
        <v>0</v>
      </c>
      <c r="Q47" s="33">
        <v>0</v>
      </c>
      <c r="R47" s="33">
        <v>0</v>
      </c>
    </row>
    <row r="48" spans="1:18">
      <c r="A48" s="28" t="s">
        <v>48</v>
      </c>
      <c r="B48" s="29"/>
      <c r="C48" s="30">
        <v>2011</v>
      </c>
      <c r="D48" s="31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3">
        <v>0</v>
      </c>
      <c r="Q48" s="33">
        <v>0</v>
      </c>
      <c r="R48" s="33">
        <v>0</v>
      </c>
    </row>
    <row r="49" spans="1:18">
      <c r="A49" s="28" t="s">
        <v>49</v>
      </c>
      <c r="B49" s="29"/>
      <c r="C49" s="30">
        <v>2011</v>
      </c>
      <c r="D49" s="31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3">
        <v>0</v>
      </c>
      <c r="Q49" s="33">
        <v>0</v>
      </c>
      <c r="R49" s="33">
        <v>0</v>
      </c>
    </row>
    <row r="50" spans="1:18">
      <c r="A50" s="28" t="s">
        <v>50</v>
      </c>
      <c r="B50" s="29"/>
      <c r="C50" s="30">
        <v>2011</v>
      </c>
      <c r="D50" s="31">
        <v>0</v>
      </c>
      <c r="E50" s="32">
        <v>150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3">
        <v>150</v>
      </c>
      <c r="Q50" s="33">
        <v>0</v>
      </c>
      <c r="R50" s="33">
        <v>150</v>
      </c>
    </row>
    <row r="51" spans="1:18">
      <c r="A51" s="28" t="s">
        <v>51</v>
      </c>
      <c r="B51" s="29"/>
      <c r="C51" s="30">
        <v>2011</v>
      </c>
      <c r="D51" s="31">
        <v>0</v>
      </c>
      <c r="E51" s="32">
        <v>150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3">
        <v>150</v>
      </c>
      <c r="Q51" s="33">
        <v>0</v>
      </c>
      <c r="R51" s="33">
        <v>150</v>
      </c>
    </row>
    <row r="52" spans="1:18">
      <c r="A52" s="28"/>
      <c r="B52" s="29"/>
      <c r="C52" s="30">
        <v>2011</v>
      </c>
      <c r="D52" s="31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3">
        <v>0</v>
      </c>
      <c r="Q52" s="33">
        <v>0</v>
      </c>
      <c r="R52" s="33">
        <v>0</v>
      </c>
    </row>
    <row r="53" spans="1:18">
      <c r="A53" s="28"/>
      <c r="B53" s="29"/>
      <c r="C53" s="30">
        <v>2011</v>
      </c>
      <c r="D53" s="31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3">
        <v>0</v>
      </c>
      <c r="Q53" s="33">
        <v>0</v>
      </c>
      <c r="R53" s="33">
        <v>0</v>
      </c>
    </row>
    <row r="54" spans="1:18">
      <c r="A54" s="28"/>
      <c r="B54" s="29"/>
      <c r="C54" s="30">
        <v>2011</v>
      </c>
      <c r="D54" s="31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3">
        <v>0</v>
      </c>
      <c r="Q54" s="33">
        <v>0</v>
      </c>
      <c r="R54" s="33">
        <v>0</v>
      </c>
    </row>
    <row r="55" spans="1:18">
      <c r="A55" s="28"/>
      <c r="B55" s="29"/>
      <c r="C55" s="30">
        <v>2011</v>
      </c>
      <c r="D55" s="31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3">
        <v>0</v>
      </c>
      <c r="Q55" s="33">
        <v>0</v>
      </c>
      <c r="R55" s="33">
        <v>0</v>
      </c>
    </row>
    <row r="56" spans="1:18">
      <c r="A56" s="28"/>
      <c r="B56" s="29"/>
      <c r="C56" s="30">
        <v>2011</v>
      </c>
      <c r="D56" s="31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3">
        <v>0</v>
      </c>
      <c r="Q56" s="33">
        <v>0</v>
      </c>
      <c r="R56" s="33">
        <v>0</v>
      </c>
    </row>
    <row r="57" spans="1:18">
      <c r="A57" s="28"/>
      <c r="B57" s="29"/>
      <c r="C57" s="30">
        <v>2011</v>
      </c>
      <c r="D57" s="31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3">
        <v>0</v>
      </c>
      <c r="Q57" s="33">
        <v>0</v>
      </c>
      <c r="R57" s="33">
        <v>0</v>
      </c>
    </row>
    <row r="58" spans="1:18">
      <c r="A58" s="28"/>
      <c r="B58" s="29"/>
      <c r="C58" s="30"/>
      <c r="D58" s="31"/>
      <c r="E58" s="32"/>
      <c r="F58" s="32"/>
      <c r="G58" s="32"/>
      <c r="H58" s="35"/>
      <c r="I58" s="32">
        <v>13625</v>
      </c>
      <c r="J58" s="32"/>
      <c r="K58" s="32"/>
      <c r="L58" s="32"/>
      <c r="M58" s="32"/>
      <c r="N58" s="32"/>
      <c r="O58" s="32"/>
      <c r="P58" s="33">
        <v>13625</v>
      </c>
      <c r="Q58" s="33">
        <v>0</v>
      </c>
      <c r="R58" s="33">
        <v>13625</v>
      </c>
    </row>
    <row r="59" spans="1:18" ht="13.5" thickBot="1">
      <c r="A59" s="36"/>
      <c r="B59" s="37"/>
      <c r="C59" s="38"/>
      <c r="D59" s="31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3"/>
      <c r="Q59" s="33"/>
      <c r="R59" s="33"/>
    </row>
    <row r="60" spans="1:18" s="45" customFormat="1" ht="14.25" thickTop="1" thickBot="1">
      <c r="A60" s="40" t="s">
        <v>52</v>
      </c>
      <c r="B60" s="41"/>
      <c r="C60" s="41"/>
      <c r="D60" s="42">
        <v>0</v>
      </c>
      <c r="E60" s="43">
        <v>1300</v>
      </c>
      <c r="F60" s="43">
        <v>75</v>
      </c>
      <c r="G60" s="43">
        <v>0</v>
      </c>
      <c r="H60" s="43">
        <v>0</v>
      </c>
      <c r="I60" s="43">
        <v>13625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4">
        <v>15000</v>
      </c>
      <c r="Q60" s="44">
        <v>0</v>
      </c>
      <c r="R60" s="44">
        <v>0</v>
      </c>
    </row>
    <row r="61" spans="1:18" s="5" customFormat="1" ht="13.5" thickTop="1">
      <c r="A61" s="9"/>
      <c r="B61" s="2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3"/>
      <c r="Q61" s="33"/>
      <c r="R61" s="33"/>
    </row>
    <row r="62" spans="1:18">
      <c r="A62" s="10" t="s">
        <v>53</v>
      </c>
      <c r="B62" s="11"/>
      <c r="C62" s="11"/>
      <c r="D62" s="12" t="s">
        <v>124</v>
      </c>
      <c r="E62" s="13" t="s">
        <v>124</v>
      </c>
      <c r="F62" s="13" t="s">
        <v>125</v>
      </c>
      <c r="G62" s="13" t="s">
        <v>125</v>
      </c>
      <c r="H62" s="13" t="s">
        <v>125</v>
      </c>
      <c r="I62" s="13" t="s">
        <v>125</v>
      </c>
      <c r="J62" s="13" t="s">
        <v>125</v>
      </c>
      <c r="K62" s="13" t="s">
        <v>125</v>
      </c>
      <c r="L62" s="13" t="s">
        <v>125</v>
      </c>
      <c r="M62" s="13" t="s">
        <v>125</v>
      </c>
      <c r="N62" s="13" t="s">
        <v>125</v>
      </c>
      <c r="O62" s="13" t="s">
        <v>125</v>
      </c>
      <c r="P62" s="14" t="s">
        <v>3</v>
      </c>
      <c r="Q62" s="14" t="s">
        <v>4</v>
      </c>
      <c r="R62" s="14"/>
    </row>
    <row r="63" spans="1:18" ht="13.5" thickBot="1">
      <c r="A63" s="16" t="s">
        <v>5</v>
      </c>
      <c r="B63" s="17"/>
      <c r="C63" s="18" t="s">
        <v>6</v>
      </c>
      <c r="D63" s="19">
        <v>40545</v>
      </c>
      <c r="E63" s="20">
        <v>40575</v>
      </c>
      <c r="F63" s="20">
        <v>40603</v>
      </c>
      <c r="G63" s="20">
        <v>40634</v>
      </c>
      <c r="H63" s="20">
        <v>40664</v>
      </c>
      <c r="I63" s="20">
        <v>40695</v>
      </c>
      <c r="J63" s="20">
        <v>40725</v>
      </c>
      <c r="K63" s="20">
        <v>40756</v>
      </c>
      <c r="L63" s="20">
        <v>40787</v>
      </c>
      <c r="M63" s="20">
        <v>40817</v>
      </c>
      <c r="N63" s="20">
        <v>40848</v>
      </c>
      <c r="O63" s="20">
        <v>40878</v>
      </c>
      <c r="P63" s="21">
        <v>2011</v>
      </c>
      <c r="Q63" s="21">
        <v>2011</v>
      </c>
      <c r="R63" s="21" t="s">
        <v>7</v>
      </c>
    </row>
    <row r="64" spans="1:18" ht="13.5" thickTop="1">
      <c r="A64" s="22"/>
      <c r="B64" s="23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7"/>
      <c r="Q64" s="27"/>
      <c r="R64" s="27"/>
    </row>
    <row r="65" spans="1:18">
      <c r="A65" s="28" t="s">
        <v>54</v>
      </c>
      <c r="B65" s="29"/>
      <c r="C65" s="30"/>
      <c r="D65" s="31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>
        <v>0</v>
      </c>
      <c r="Q65" s="33">
        <v>0</v>
      </c>
      <c r="R65" s="33">
        <v>0</v>
      </c>
    </row>
    <row r="66" spans="1:18">
      <c r="A66" s="28"/>
      <c r="B66" s="29"/>
      <c r="C66" s="30"/>
      <c r="D66" s="31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3">
        <v>0</v>
      </c>
      <c r="Q66" s="33">
        <v>0</v>
      </c>
      <c r="R66" s="33">
        <v>0</v>
      </c>
    </row>
    <row r="67" spans="1:18">
      <c r="A67" s="28" t="s">
        <v>22</v>
      </c>
      <c r="B67" s="29"/>
      <c r="C67" s="30"/>
      <c r="D67" s="31"/>
      <c r="E67" s="32">
        <v>350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3">
        <v>350</v>
      </c>
      <c r="Q67" s="33">
        <v>0</v>
      </c>
      <c r="R67" s="33">
        <v>350</v>
      </c>
    </row>
    <row r="68" spans="1:18">
      <c r="A68" s="28"/>
      <c r="B68" s="29"/>
      <c r="C68" s="30"/>
      <c r="D68" s="31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3">
        <v>0</v>
      </c>
      <c r="Q68" s="33">
        <v>0</v>
      </c>
      <c r="R68" s="33">
        <v>0</v>
      </c>
    </row>
    <row r="69" spans="1:18">
      <c r="A69" s="28"/>
      <c r="B69" s="29"/>
      <c r="C69" s="30"/>
      <c r="D69" s="31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3">
        <v>0</v>
      </c>
      <c r="Q69" s="33">
        <v>0</v>
      </c>
      <c r="R69" s="33">
        <v>0</v>
      </c>
    </row>
    <row r="70" spans="1:18">
      <c r="A70" s="28"/>
      <c r="B70" s="29"/>
      <c r="C70" s="30"/>
      <c r="D70" s="31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3">
        <v>0</v>
      </c>
      <c r="Q70" s="33">
        <v>0</v>
      </c>
      <c r="R70" s="33">
        <v>0</v>
      </c>
    </row>
    <row r="71" spans="1:18">
      <c r="A71" s="28"/>
      <c r="B71" s="29"/>
      <c r="C71" s="30"/>
      <c r="D71" s="31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3">
        <v>0</v>
      </c>
      <c r="Q71" s="33">
        <v>0</v>
      </c>
      <c r="R71" s="33">
        <v>0</v>
      </c>
    </row>
    <row r="72" spans="1:18">
      <c r="A72" s="28"/>
      <c r="B72" s="29"/>
      <c r="C72" s="30"/>
      <c r="D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>
        <v>0</v>
      </c>
      <c r="Q72" s="33">
        <v>0</v>
      </c>
      <c r="R72" s="33">
        <v>0</v>
      </c>
    </row>
    <row r="73" spans="1:18">
      <c r="A73" s="28"/>
      <c r="B73" s="29"/>
      <c r="C73" s="30"/>
      <c r="D73" s="31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3">
        <v>0</v>
      </c>
      <c r="Q73" s="33">
        <v>0</v>
      </c>
      <c r="R73" s="33">
        <v>0</v>
      </c>
    </row>
    <row r="74" spans="1:18" ht="13.5" thickBot="1">
      <c r="A74" s="36"/>
      <c r="B74" s="37"/>
      <c r="C74" s="38"/>
      <c r="D74" s="31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3"/>
      <c r="Q74" s="33"/>
      <c r="R74" s="33"/>
    </row>
    <row r="75" spans="1:18" s="45" customFormat="1" ht="14.25" thickTop="1" thickBot="1">
      <c r="A75" s="40" t="s">
        <v>55</v>
      </c>
      <c r="B75" s="41"/>
      <c r="C75" s="41"/>
      <c r="D75" s="42">
        <v>0</v>
      </c>
      <c r="E75" s="43">
        <v>350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6">
        <v>350</v>
      </c>
      <c r="Q75" s="46">
        <v>0</v>
      </c>
      <c r="R75" s="46">
        <v>350</v>
      </c>
    </row>
    <row r="76" spans="1:18" s="5" customFormat="1" ht="13.5" thickTop="1">
      <c r="A76" s="9"/>
      <c r="B76" s="2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4"/>
      <c r="Q76" s="4"/>
      <c r="R76" s="4"/>
    </row>
    <row r="77" spans="1:18" s="5" customFormat="1">
      <c r="A77" s="10" t="s">
        <v>56</v>
      </c>
      <c r="B77" s="2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4"/>
      <c r="Q77" s="4"/>
      <c r="R77" s="4"/>
    </row>
    <row r="78" spans="1:18" s="5" customFormat="1" ht="13.5" thickBot="1">
      <c r="A78" s="47" t="s">
        <v>57</v>
      </c>
      <c r="B78" s="48"/>
      <c r="C78" s="2"/>
      <c r="D78" s="12" t="s">
        <v>124</v>
      </c>
      <c r="E78" s="13" t="s">
        <v>124</v>
      </c>
      <c r="F78" s="13" t="s">
        <v>125</v>
      </c>
      <c r="G78" s="13" t="s">
        <v>125</v>
      </c>
      <c r="H78" s="13" t="s">
        <v>125</v>
      </c>
      <c r="I78" s="13" t="s">
        <v>125</v>
      </c>
      <c r="J78" s="13" t="s">
        <v>125</v>
      </c>
      <c r="K78" s="13" t="s">
        <v>125</v>
      </c>
      <c r="L78" s="13" t="s">
        <v>125</v>
      </c>
      <c r="M78" s="13" t="s">
        <v>125</v>
      </c>
      <c r="N78" s="13" t="s">
        <v>125</v>
      </c>
      <c r="O78" s="13" t="s">
        <v>125</v>
      </c>
      <c r="P78" s="14" t="s">
        <v>3</v>
      </c>
      <c r="Q78" s="14" t="s">
        <v>4</v>
      </c>
      <c r="R78" s="14"/>
    </row>
    <row r="79" spans="1:18" s="5" customFormat="1" ht="14.25" thickTop="1" thickBot="1">
      <c r="A79" s="49" t="s">
        <v>58</v>
      </c>
      <c r="B79" s="50" t="s">
        <v>59</v>
      </c>
      <c r="C79" s="50" t="s">
        <v>60</v>
      </c>
      <c r="D79" s="19">
        <v>40545</v>
      </c>
      <c r="E79" s="20">
        <v>40575</v>
      </c>
      <c r="F79" s="20">
        <v>40603</v>
      </c>
      <c r="G79" s="20">
        <v>40634</v>
      </c>
      <c r="H79" s="20">
        <v>40664</v>
      </c>
      <c r="I79" s="20">
        <v>40695</v>
      </c>
      <c r="J79" s="20">
        <v>40725</v>
      </c>
      <c r="K79" s="20">
        <v>40756</v>
      </c>
      <c r="L79" s="20">
        <v>40787</v>
      </c>
      <c r="M79" s="20">
        <v>40817</v>
      </c>
      <c r="N79" s="20">
        <v>40848</v>
      </c>
      <c r="O79" s="20">
        <v>40878</v>
      </c>
      <c r="P79" s="21">
        <v>2011</v>
      </c>
      <c r="Q79" s="21">
        <v>2011</v>
      </c>
      <c r="R79" s="21" t="s">
        <v>7</v>
      </c>
    </row>
    <row r="80" spans="1:18" ht="13.5" thickTop="1">
      <c r="A80" s="51"/>
      <c r="B80" s="52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7"/>
      <c r="Q80" s="27"/>
      <c r="R80" s="27"/>
    </row>
    <row r="81" spans="1:18">
      <c r="A81" s="53"/>
      <c r="B81" s="54"/>
      <c r="C81" s="54"/>
      <c r="D81" s="31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3">
        <v>0</v>
      </c>
      <c r="Q81" s="33">
        <v>0</v>
      </c>
      <c r="R81" s="33">
        <v>0</v>
      </c>
    </row>
    <row r="82" spans="1:18">
      <c r="A82" s="53"/>
      <c r="B82" s="54"/>
      <c r="C82" s="54"/>
      <c r="D82" s="31"/>
      <c r="E82" s="39"/>
      <c r="F82" s="39"/>
      <c r="G82" s="39"/>
      <c r="H82" s="39"/>
      <c r="I82" s="39"/>
      <c r="J82" s="39"/>
      <c r="K82" s="39"/>
      <c r="L82" s="39"/>
      <c r="M82" s="39"/>
      <c r="N82" s="55"/>
      <c r="O82" s="55"/>
      <c r="P82" s="33">
        <v>0</v>
      </c>
      <c r="Q82" s="33">
        <v>0</v>
      </c>
      <c r="R82" s="33">
        <v>0</v>
      </c>
    </row>
    <row r="83" spans="1:18" ht="13.5" thickBot="1">
      <c r="A83" s="56"/>
      <c r="B83" s="57"/>
      <c r="C83" s="38"/>
      <c r="D83" s="31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3"/>
      <c r="Q83" s="33"/>
      <c r="R83" s="33"/>
    </row>
    <row r="84" spans="1:18" s="63" customFormat="1" ht="14.25" thickTop="1" thickBot="1">
      <c r="A84" s="58" t="s">
        <v>61</v>
      </c>
      <c r="B84" s="59"/>
      <c r="C84" s="59"/>
      <c r="D84" s="60">
        <v>0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2">
        <v>0</v>
      </c>
      <c r="Q84" s="62">
        <v>0</v>
      </c>
      <c r="R84" s="62">
        <v>0</v>
      </c>
    </row>
    <row r="85" spans="1:18" ht="5.25" customHeight="1" thickTop="1">
      <c r="A85" s="64"/>
      <c r="B85" s="11"/>
      <c r="C85" s="11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6"/>
      <c r="Q85" s="66"/>
      <c r="R85" s="66"/>
    </row>
    <row r="86" spans="1:18" s="5" customFormat="1" ht="13.5" thickBot="1">
      <c r="A86" s="47" t="s">
        <v>62</v>
      </c>
      <c r="B86" s="48"/>
      <c r="C86" s="2"/>
      <c r="D86" s="12" t="s">
        <v>124</v>
      </c>
      <c r="E86" s="13" t="s">
        <v>124</v>
      </c>
      <c r="F86" s="13" t="s">
        <v>125</v>
      </c>
      <c r="G86" s="13" t="s">
        <v>125</v>
      </c>
      <c r="H86" s="13" t="s">
        <v>125</v>
      </c>
      <c r="I86" s="13" t="s">
        <v>125</v>
      </c>
      <c r="J86" s="13" t="s">
        <v>125</v>
      </c>
      <c r="K86" s="13" t="s">
        <v>125</v>
      </c>
      <c r="L86" s="13" t="s">
        <v>125</v>
      </c>
      <c r="M86" s="13" t="s">
        <v>125</v>
      </c>
      <c r="N86" s="13" t="s">
        <v>125</v>
      </c>
      <c r="O86" s="13" t="s">
        <v>125</v>
      </c>
      <c r="P86" s="14" t="s">
        <v>3</v>
      </c>
      <c r="Q86" s="14" t="s">
        <v>4</v>
      </c>
      <c r="R86" s="14"/>
    </row>
    <row r="87" spans="1:18" s="5" customFormat="1" ht="14.25" thickTop="1" thickBot="1">
      <c r="A87" s="49" t="s">
        <v>58</v>
      </c>
      <c r="B87" s="50" t="s">
        <v>59</v>
      </c>
      <c r="C87" s="50" t="s">
        <v>60</v>
      </c>
      <c r="D87" s="19">
        <v>40545</v>
      </c>
      <c r="E87" s="20">
        <v>40575</v>
      </c>
      <c r="F87" s="20">
        <v>40603</v>
      </c>
      <c r="G87" s="20">
        <v>40634</v>
      </c>
      <c r="H87" s="20">
        <v>40664</v>
      </c>
      <c r="I87" s="20">
        <v>40695</v>
      </c>
      <c r="J87" s="20">
        <v>40725</v>
      </c>
      <c r="K87" s="20">
        <v>40756</v>
      </c>
      <c r="L87" s="20">
        <v>40787</v>
      </c>
      <c r="M87" s="20">
        <v>40817</v>
      </c>
      <c r="N87" s="20">
        <v>40848</v>
      </c>
      <c r="O87" s="20">
        <v>40878</v>
      </c>
      <c r="P87" s="21">
        <v>2011</v>
      </c>
      <c r="Q87" s="21">
        <v>2011</v>
      </c>
      <c r="R87" s="21" t="s">
        <v>7</v>
      </c>
    </row>
    <row r="88" spans="1:18" ht="13.5" thickTop="1">
      <c r="A88" s="51"/>
      <c r="B88" s="52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7"/>
      <c r="Q88" s="27"/>
      <c r="R88" s="27"/>
    </row>
    <row r="89" spans="1:18">
      <c r="A89" s="53"/>
      <c r="B89" s="54"/>
      <c r="C89" s="54" t="s">
        <v>63</v>
      </c>
      <c r="D89" s="31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3">
        <v>0</v>
      </c>
      <c r="Q89" s="33">
        <v>0</v>
      </c>
      <c r="R89" s="33">
        <v>0</v>
      </c>
    </row>
    <row r="90" spans="1:18">
      <c r="A90" s="53"/>
      <c r="B90" s="54"/>
      <c r="C90" s="54" t="s">
        <v>64</v>
      </c>
      <c r="D90" s="31"/>
      <c r="E90" s="39"/>
      <c r="F90" s="39"/>
      <c r="G90" s="39">
        <v>5000</v>
      </c>
      <c r="H90" s="39"/>
      <c r="I90" s="39"/>
      <c r="J90" s="39"/>
      <c r="K90" s="39"/>
      <c r="L90" s="39"/>
      <c r="M90" s="39"/>
      <c r="N90" s="67"/>
      <c r="O90" s="39"/>
      <c r="P90" s="33">
        <v>5000</v>
      </c>
      <c r="Q90" s="33">
        <v>0</v>
      </c>
      <c r="R90" s="33">
        <v>5000</v>
      </c>
    </row>
    <row r="91" spans="1:18">
      <c r="A91" s="53" t="s">
        <v>65</v>
      </c>
      <c r="B91" s="54" t="s">
        <v>66</v>
      </c>
      <c r="C91" s="54" t="s">
        <v>67</v>
      </c>
      <c r="D91" s="31"/>
      <c r="E91" s="39"/>
      <c r="F91" s="39">
        <v>5000</v>
      </c>
      <c r="G91" s="39"/>
      <c r="H91" s="39"/>
      <c r="I91" s="39"/>
      <c r="J91" s="39"/>
      <c r="K91" s="39"/>
      <c r="L91" s="39"/>
      <c r="M91" s="39"/>
      <c r="N91" s="67"/>
      <c r="O91" s="39"/>
      <c r="P91" s="33">
        <v>5000</v>
      </c>
      <c r="Q91" s="33">
        <v>0</v>
      </c>
      <c r="R91" s="33">
        <v>5000</v>
      </c>
    </row>
    <row r="92" spans="1:18">
      <c r="A92" s="53"/>
      <c r="B92" s="54"/>
      <c r="C92" s="54" t="s">
        <v>68</v>
      </c>
      <c r="D92" s="31"/>
      <c r="E92" s="39"/>
      <c r="F92" s="39"/>
      <c r="G92" s="39"/>
      <c r="H92" s="39"/>
      <c r="I92" s="39"/>
      <c r="J92" s="39"/>
      <c r="K92" s="39"/>
      <c r="L92" s="39"/>
      <c r="M92" s="39"/>
      <c r="N92" s="67"/>
      <c r="O92" s="67"/>
      <c r="P92" s="33">
        <v>0</v>
      </c>
      <c r="Q92" s="33">
        <v>0</v>
      </c>
      <c r="R92" s="33">
        <v>0</v>
      </c>
    </row>
    <row r="93" spans="1:18">
      <c r="A93" s="53"/>
      <c r="B93" s="54"/>
      <c r="C93" s="54" t="s">
        <v>69</v>
      </c>
      <c r="D93" s="31"/>
      <c r="E93" s="39"/>
      <c r="F93" s="39">
        <v>100000</v>
      </c>
      <c r="G93" s="39"/>
      <c r="H93" s="39"/>
      <c r="I93" s="39"/>
      <c r="J93" s="39"/>
      <c r="K93" s="39"/>
      <c r="L93" s="39"/>
      <c r="M93" s="39"/>
      <c r="N93" s="67"/>
      <c r="O93" s="39"/>
      <c r="P93" s="33">
        <v>100000</v>
      </c>
      <c r="Q93" s="33">
        <v>0</v>
      </c>
      <c r="R93" s="33">
        <v>100000</v>
      </c>
    </row>
    <row r="94" spans="1:18">
      <c r="A94" s="53" t="s">
        <v>70</v>
      </c>
      <c r="B94" s="54" t="s">
        <v>71</v>
      </c>
      <c r="C94" s="54" t="s">
        <v>72</v>
      </c>
      <c r="D94" s="31"/>
      <c r="E94" s="39"/>
      <c r="F94" s="39"/>
      <c r="G94" s="39"/>
      <c r="H94" s="39"/>
      <c r="I94" s="39"/>
      <c r="J94" s="39"/>
      <c r="K94" s="39"/>
      <c r="L94" s="39"/>
      <c r="M94" s="39"/>
      <c r="N94" s="67"/>
      <c r="O94" s="67"/>
      <c r="P94" s="33">
        <v>0</v>
      </c>
      <c r="Q94" s="33">
        <v>0</v>
      </c>
      <c r="R94" s="33">
        <v>0</v>
      </c>
    </row>
    <row r="95" spans="1:18">
      <c r="A95" s="53" t="s">
        <v>73</v>
      </c>
      <c r="B95" s="54" t="s">
        <v>74</v>
      </c>
      <c r="C95" s="54" t="s">
        <v>75</v>
      </c>
      <c r="D95" s="31"/>
      <c r="E95" s="39"/>
      <c r="F95" s="39"/>
      <c r="G95" s="39"/>
      <c r="H95" s="39"/>
      <c r="I95" s="39"/>
      <c r="J95" s="39"/>
      <c r="K95" s="39"/>
      <c r="L95" s="39"/>
      <c r="M95" s="39"/>
      <c r="N95" s="67"/>
      <c r="O95" s="67"/>
      <c r="P95" s="33">
        <v>0</v>
      </c>
      <c r="Q95" s="33">
        <v>0</v>
      </c>
      <c r="R95" s="33">
        <v>0</v>
      </c>
    </row>
    <row r="96" spans="1:18">
      <c r="A96" s="53" t="s">
        <v>76</v>
      </c>
      <c r="B96" s="54" t="s">
        <v>77</v>
      </c>
      <c r="C96" s="54" t="s">
        <v>78</v>
      </c>
      <c r="D96" s="31"/>
      <c r="E96" s="39"/>
      <c r="F96" s="39"/>
      <c r="G96" s="39"/>
      <c r="H96" s="39"/>
      <c r="I96" s="39"/>
      <c r="J96" s="39"/>
      <c r="K96" s="39"/>
      <c r="L96" s="39"/>
      <c r="M96" s="39"/>
      <c r="N96" s="67"/>
      <c r="O96" s="39"/>
      <c r="P96" s="33">
        <v>0</v>
      </c>
      <c r="Q96" s="33">
        <v>0</v>
      </c>
      <c r="R96" s="33">
        <v>0</v>
      </c>
    </row>
    <row r="97" spans="1:18">
      <c r="A97" s="53"/>
      <c r="B97" s="54"/>
      <c r="C97" s="54" t="s">
        <v>79</v>
      </c>
      <c r="D97" s="31"/>
      <c r="E97" s="39"/>
      <c r="F97" s="39"/>
      <c r="G97" s="39"/>
      <c r="H97" s="39"/>
      <c r="I97" s="39"/>
      <c r="J97" s="39"/>
      <c r="K97" s="39"/>
      <c r="L97" s="39"/>
      <c r="M97" s="39"/>
      <c r="N97" s="67"/>
      <c r="O97" s="39"/>
      <c r="P97" s="33">
        <v>0</v>
      </c>
      <c r="Q97" s="33">
        <v>0</v>
      </c>
      <c r="R97" s="33">
        <v>0</v>
      </c>
    </row>
    <row r="98" spans="1:18">
      <c r="A98" s="53"/>
      <c r="B98" s="54"/>
      <c r="C98" s="54" t="s">
        <v>80</v>
      </c>
      <c r="D98" s="31"/>
      <c r="E98" s="39"/>
      <c r="F98" s="39"/>
      <c r="G98" s="39"/>
      <c r="H98" s="39"/>
      <c r="I98" s="39"/>
      <c r="J98" s="39"/>
      <c r="K98" s="39"/>
      <c r="L98" s="39"/>
      <c r="M98" s="39"/>
      <c r="N98" s="67"/>
      <c r="O98" s="39"/>
      <c r="P98" s="33">
        <v>0</v>
      </c>
      <c r="Q98" s="33">
        <v>0</v>
      </c>
      <c r="R98" s="33">
        <v>0</v>
      </c>
    </row>
    <row r="99" spans="1:18">
      <c r="A99" s="53"/>
      <c r="B99" s="54"/>
      <c r="C99" s="54"/>
      <c r="D99" s="31"/>
      <c r="E99" s="39"/>
      <c r="F99" s="39"/>
      <c r="G99" s="39"/>
      <c r="H99" s="39"/>
      <c r="I99" s="39"/>
      <c r="J99" s="39"/>
      <c r="K99" s="39"/>
      <c r="L99" s="39"/>
      <c r="M99" s="39"/>
      <c r="N99" s="67"/>
      <c r="O99" s="39"/>
      <c r="P99" s="33">
        <v>0</v>
      </c>
      <c r="Q99" s="33">
        <v>0</v>
      </c>
      <c r="R99" s="33">
        <v>0</v>
      </c>
    </row>
    <row r="100" spans="1:18" ht="13.5" thickBot="1">
      <c r="A100" s="56"/>
      <c r="B100" s="57"/>
      <c r="C100" s="38"/>
      <c r="D100" s="31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3"/>
      <c r="Q100" s="33"/>
      <c r="R100" s="33"/>
    </row>
    <row r="101" spans="1:18" s="63" customFormat="1" ht="14.25" thickTop="1" thickBot="1">
      <c r="A101" s="58" t="s">
        <v>81</v>
      </c>
      <c r="B101" s="59"/>
      <c r="C101" s="59"/>
      <c r="D101" s="60">
        <v>0</v>
      </c>
      <c r="E101" s="61">
        <v>0</v>
      </c>
      <c r="F101" s="61">
        <v>105000</v>
      </c>
      <c r="G101" s="61">
        <v>5000</v>
      </c>
      <c r="H101" s="61">
        <v>0</v>
      </c>
      <c r="I101" s="61">
        <v>0</v>
      </c>
      <c r="J101" s="61">
        <v>0</v>
      </c>
      <c r="K101" s="61">
        <v>0</v>
      </c>
      <c r="L101" s="61">
        <v>0</v>
      </c>
      <c r="M101" s="61">
        <v>0</v>
      </c>
      <c r="N101" s="61">
        <v>0</v>
      </c>
      <c r="O101" s="61">
        <v>0</v>
      </c>
      <c r="P101" s="62">
        <v>110000</v>
      </c>
      <c r="Q101" s="62">
        <v>0</v>
      </c>
      <c r="R101" s="62">
        <v>110000</v>
      </c>
    </row>
    <row r="102" spans="1:18" ht="5.25" customHeight="1" thickTop="1">
      <c r="A102" s="64"/>
      <c r="B102" s="11"/>
      <c r="C102" s="11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6"/>
      <c r="Q102" s="66"/>
      <c r="R102" s="66"/>
    </row>
    <row r="103" spans="1:18" s="5" customFormat="1" ht="13.5" thickBot="1">
      <c r="A103" s="47" t="s">
        <v>82</v>
      </c>
      <c r="B103" s="48"/>
      <c r="C103" s="2"/>
      <c r="D103" s="12" t="s">
        <v>124</v>
      </c>
      <c r="E103" s="13" t="s">
        <v>124</v>
      </c>
      <c r="F103" s="13" t="s">
        <v>125</v>
      </c>
      <c r="G103" s="13" t="s">
        <v>125</v>
      </c>
      <c r="H103" s="13" t="s">
        <v>125</v>
      </c>
      <c r="I103" s="13" t="s">
        <v>125</v>
      </c>
      <c r="J103" s="13" t="s">
        <v>125</v>
      </c>
      <c r="K103" s="13" t="s">
        <v>125</v>
      </c>
      <c r="L103" s="13" t="s">
        <v>125</v>
      </c>
      <c r="M103" s="13" t="s">
        <v>125</v>
      </c>
      <c r="N103" s="13" t="s">
        <v>125</v>
      </c>
      <c r="O103" s="13" t="s">
        <v>125</v>
      </c>
      <c r="P103" s="14" t="s">
        <v>3</v>
      </c>
      <c r="Q103" s="14" t="s">
        <v>4</v>
      </c>
      <c r="R103" s="14"/>
    </row>
    <row r="104" spans="1:18" s="5" customFormat="1" ht="14.25" thickTop="1" thickBot="1">
      <c r="A104" s="49" t="s">
        <v>58</v>
      </c>
      <c r="B104" s="50" t="s">
        <v>59</v>
      </c>
      <c r="C104" s="50" t="s">
        <v>60</v>
      </c>
      <c r="D104" s="19">
        <v>40545</v>
      </c>
      <c r="E104" s="20">
        <v>40575</v>
      </c>
      <c r="F104" s="20">
        <v>40603</v>
      </c>
      <c r="G104" s="20">
        <v>40634</v>
      </c>
      <c r="H104" s="20">
        <v>40664</v>
      </c>
      <c r="I104" s="20">
        <v>40695</v>
      </c>
      <c r="J104" s="20">
        <v>40725</v>
      </c>
      <c r="K104" s="20">
        <v>40756</v>
      </c>
      <c r="L104" s="20">
        <v>40787</v>
      </c>
      <c r="M104" s="20">
        <v>40817</v>
      </c>
      <c r="N104" s="20">
        <v>40848</v>
      </c>
      <c r="O104" s="20">
        <v>40878</v>
      </c>
      <c r="P104" s="21">
        <v>2011</v>
      </c>
      <c r="Q104" s="21">
        <v>2011</v>
      </c>
      <c r="R104" s="21" t="s">
        <v>7</v>
      </c>
    </row>
    <row r="105" spans="1:18" ht="13.5" thickTop="1">
      <c r="A105" s="51"/>
      <c r="B105" s="52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7"/>
      <c r="Q105" s="27"/>
      <c r="R105" s="27"/>
    </row>
    <row r="106" spans="1:18">
      <c r="A106" s="53"/>
      <c r="B106" s="54"/>
      <c r="C106" s="54"/>
      <c r="D106" s="31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3">
        <v>0</v>
      </c>
      <c r="Q106" s="33">
        <v>0</v>
      </c>
      <c r="R106" s="33">
        <v>0</v>
      </c>
    </row>
    <row r="107" spans="1:18">
      <c r="A107" s="53"/>
      <c r="B107" s="54"/>
      <c r="C107" s="54"/>
      <c r="D107" s="31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3">
        <v>0</v>
      </c>
      <c r="Q107" s="33">
        <v>0</v>
      </c>
      <c r="R107" s="33">
        <v>0</v>
      </c>
    </row>
    <row r="108" spans="1:18">
      <c r="A108" s="53"/>
      <c r="B108" s="54"/>
      <c r="C108" s="54"/>
      <c r="D108" s="31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3">
        <v>0</v>
      </c>
      <c r="Q108" s="33">
        <v>0</v>
      </c>
      <c r="R108" s="33">
        <v>0</v>
      </c>
    </row>
    <row r="109" spans="1:18" ht="13.5" thickBot="1">
      <c r="A109" s="56"/>
      <c r="B109" s="57"/>
      <c r="C109" s="38"/>
      <c r="D109" s="31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3"/>
      <c r="Q109" s="33"/>
      <c r="R109" s="33"/>
    </row>
    <row r="110" spans="1:18" s="63" customFormat="1" ht="14.25" thickTop="1" thickBot="1">
      <c r="A110" s="58" t="s">
        <v>83</v>
      </c>
      <c r="B110" s="59"/>
      <c r="C110" s="59"/>
      <c r="D110" s="60">
        <v>0</v>
      </c>
      <c r="E110" s="61">
        <v>0</v>
      </c>
      <c r="F110" s="61">
        <v>0</v>
      </c>
      <c r="G110" s="61">
        <v>0</v>
      </c>
      <c r="H110" s="61">
        <v>0</v>
      </c>
      <c r="I110" s="61">
        <v>0</v>
      </c>
      <c r="J110" s="61">
        <v>0</v>
      </c>
      <c r="K110" s="61">
        <v>0</v>
      </c>
      <c r="L110" s="61">
        <v>0</v>
      </c>
      <c r="M110" s="61">
        <v>0</v>
      </c>
      <c r="N110" s="61">
        <v>0</v>
      </c>
      <c r="O110" s="61">
        <v>0</v>
      </c>
      <c r="P110" s="62">
        <v>0</v>
      </c>
      <c r="Q110" s="62">
        <v>0</v>
      </c>
      <c r="R110" s="62">
        <v>0</v>
      </c>
    </row>
    <row r="111" spans="1:18" ht="5.25" customHeight="1" thickTop="1">
      <c r="A111" s="64"/>
      <c r="B111" s="11"/>
      <c r="C111" s="11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6"/>
      <c r="Q111" s="66"/>
      <c r="R111" s="66"/>
    </row>
    <row r="112" spans="1:18" s="5" customFormat="1" ht="13.5" thickBot="1">
      <c r="A112" s="47" t="s">
        <v>84</v>
      </c>
      <c r="B112" s="48"/>
      <c r="C112" s="2"/>
      <c r="D112" s="12" t="s">
        <v>124</v>
      </c>
      <c r="E112" s="13" t="s">
        <v>124</v>
      </c>
      <c r="F112" s="13" t="s">
        <v>125</v>
      </c>
      <c r="G112" s="13" t="s">
        <v>125</v>
      </c>
      <c r="H112" s="13" t="s">
        <v>125</v>
      </c>
      <c r="I112" s="13" t="s">
        <v>125</v>
      </c>
      <c r="J112" s="13" t="s">
        <v>125</v>
      </c>
      <c r="K112" s="13" t="s">
        <v>125</v>
      </c>
      <c r="L112" s="13" t="s">
        <v>125</v>
      </c>
      <c r="M112" s="13" t="s">
        <v>125</v>
      </c>
      <c r="N112" s="13" t="s">
        <v>125</v>
      </c>
      <c r="O112" s="13" t="s">
        <v>125</v>
      </c>
      <c r="P112" s="14" t="s">
        <v>3</v>
      </c>
      <c r="Q112" s="14" t="s">
        <v>4</v>
      </c>
      <c r="R112" s="14"/>
    </row>
    <row r="113" spans="1:18" s="5" customFormat="1" ht="14.25" thickTop="1" thickBot="1">
      <c r="A113" s="49" t="s">
        <v>58</v>
      </c>
      <c r="B113" s="50" t="s">
        <v>59</v>
      </c>
      <c r="C113" s="50" t="s">
        <v>60</v>
      </c>
      <c r="D113" s="19">
        <v>40545</v>
      </c>
      <c r="E113" s="20">
        <v>40575</v>
      </c>
      <c r="F113" s="20">
        <v>40603</v>
      </c>
      <c r="G113" s="20">
        <v>40634</v>
      </c>
      <c r="H113" s="20">
        <v>40664</v>
      </c>
      <c r="I113" s="20">
        <v>40695</v>
      </c>
      <c r="J113" s="20">
        <v>40725</v>
      </c>
      <c r="K113" s="20">
        <v>40756</v>
      </c>
      <c r="L113" s="20">
        <v>40787</v>
      </c>
      <c r="M113" s="20">
        <v>40817</v>
      </c>
      <c r="N113" s="20">
        <v>40848</v>
      </c>
      <c r="O113" s="20">
        <v>40878</v>
      </c>
      <c r="P113" s="21">
        <v>2011</v>
      </c>
      <c r="Q113" s="21">
        <v>2011</v>
      </c>
      <c r="R113" s="21" t="s">
        <v>7</v>
      </c>
    </row>
    <row r="114" spans="1:18" ht="13.5" thickTop="1">
      <c r="A114" s="51"/>
      <c r="B114" s="52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7"/>
      <c r="Q114" s="27"/>
      <c r="R114" s="27"/>
    </row>
    <row r="115" spans="1:18">
      <c r="A115" s="53"/>
      <c r="B115" s="54"/>
      <c r="C115" s="54"/>
      <c r="D115" s="31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3">
        <v>0</v>
      </c>
      <c r="Q115" s="33">
        <v>0</v>
      </c>
      <c r="R115" s="33">
        <v>0</v>
      </c>
    </row>
    <row r="116" spans="1:18" ht="13.5" thickBot="1">
      <c r="A116" s="56"/>
      <c r="B116" s="57"/>
      <c r="C116" s="38"/>
      <c r="D116" s="31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3"/>
      <c r="Q116" s="33"/>
      <c r="R116" s="33"/>
    </row>
    <row r="117" spans="1:18" s="63" customFormat="1" ht="14.25" thickTop="1" thickBot="1">
      <c r="A117" s="58" t="s">
        <v>85</v>
      </c>
      <c r="B117" s="59"/>
      <c r="C117" s="59"/>
      <c r="D117" s="60">
        <v>0</v>
      </c>
      <c r="E117" s="61">
        <v>0</v>
      </c>
      <c r="F117" s="61">
        <v>0</v>
      </c>
      <c r="G117" s="61">
        <v>0</v>
      </c>
      <c r="H117" s="61">
        <v>0</v>
      </c>
      <c r="I117" s="61">
        <v>0</v>
      </c>
      <c r="J117" s="61">
        <v>0</v>
      </c>
      <c r="K117" s="61">
        <v>0</v>
      </c>
      <c r="L117" s="61">
        <v>0</v>
      </c>
      <c r="M117" s="61">
        <v>0</v>
      </c>
      <c r="N117" s="61">
        <v>0</v>
      </c>
      <c r="O117" s="61">
        <v>0</v>
      </c>
      <c r="P117" s="62">
        <v>0</v>
      </c>
      <c r="Q117" s="62">
        <v>0</v>
      </c>
      <c r="R117" s="62">
        <v>0</v>
      </c>
    </row>
    <row r="118" spans="1:18" ht="13.5" thickTop="1">
      <c r="A118" s="68"/>
      <c r="B118" s="11"/>
      <c r="C118" s="11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6"/>
      <c r="Q118" s="66"/>
      <c r="R118" s="66"/>
    </row>
    <row r="119" spans="1:18">
      <c r="A119" s="10" t="s">
        <v>86</v>
      </c>
      <c r="B119" s="11"/>
      <c r="C119" s="11"/>
      <c r="D119" s="12" t="s">
        <v>124</v>
      </c>
      <c r="E119" s="13" t="s">
        <v>124</v>
      </c>
      <c r="F119" s="13" t="s">
        <v>125</v>
      </c>
      <c r="G119" s="13" t="s">
        <v>125</v>
      </c>
      <c r="H119" s="13" t="s">
        <v>125</v>
      </c>
      <c r="I119" s="13" t="s">
        <v>125</v>
      </c>
      <c r="J119" s="13" t="s">
        <v>125</v>
      </c>
      <c r="K119" s="13" t="s">
        <v>125</v>
      </c>
      <c r="L119" s="13" t="s">
        <v>125</v>
      </c>
      <c r="M119" s="13" t="s">
        <v>125</v>
      </c>
      <c r="N119" s="13" t="s">
        <v>125</v>
      </c>
      <c r="O119" s="13" t="s">
        <v>125</v>
      </c>
      <c r="P119" s="14" t="s">
        <v>3</v>
      </c>
      <c r="Q119" s="14" t="s">
        <v>4</v>
      </c>
      <c r="R119" s="14"/>
    </row>
    <row r="120" spans="1:18" ht="13.5" thickBot="1">
      <c r="A120" s="16" t="s">
        <v>87</v>
      </c>
      <c r="B120" s="69"/>
      <c r="C120" s="18" t="s">
        <v>6</v>
      </c>
      <c r="D120" s="19">
        <v>40545</v>
      </c>
      <c r="E120" s="20">
        <v>40575</v>
      </c>
      <c r="F120" s="20">
        <v>40603</v>
      </c>
      <c r="G120" s="20">
        <v>40634</v>
      </c>
      <c r="H120" s="20">
        <v>40664</v>
      </c>
      <c r="I120" s="20">
        <v>40695</v>
      </c>
      <c r="J120" s="20">
        <v>40725</v>
      </c>
      <c r="K120" s="20">
        <v>40756</v>
      </c>
      <c r="L120" s="20">
        <v>40787</v>
      </c>
      <c r="M120" s="20">
        <v>40817</v>
      </c>
      <c r="N120" s="20">
        <v>40848</v>
      </c>
      <c r="O120" s="20">
        <v>40878</v>
      </c>
      <c r="P120" s="21">
        <v>2011</v>
      </c>
      <c r="Q120" s="21">
        <v>2011</v>
      </c>
      <c r="R120" s="21" t="s">
        <v>7</v>
      </c>
    </row>
    <row r="121" spans="1:18" ht="13.5" thickTop="1">
      <c r="A121" s="22"/>
      <c r="B121" s="70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7"/>
      <c r="Q121" s="27"/>
      <c r="R121" s="27"/>
    </row>
    <row r="122" spans="1:18">
      <c r="A122" s="71" t="s">
        <v>88</v>
      </c>
      <c r="B122" s="72"/>
      <c r="C122" s="38"/>
      <c r="D122" s="31">
        <v>13286.52</v>
      </c>
      <c r="E122" s="32">
        <v>13286.52</v>
      </c>
      <c r="F122" s="32">
        <v>13286.52</v>
      </c>
      <c r="G122" s="32">
        <v>13286.52</v>
      </c>
      <c r="H122" s="32">
        <v>13286.52</v>
      </c>
      <c r="I122" s="32">
        <v>13286.52</v>
      </c>
      <c r="J122" s="32">
        <v>13286.52</v>
      </c>
      <c r="K122" s="32">
        <v>13286.52</v>
      </c>
      <c r="L122" s="32">
        <v>13286.52</v>
      </c>
      <c r="M122" s="32">
        <v>13286.52</v>
      </c>
      <c r="N122" s="32">
        <v>13286.52</v>
      </c>
      <c r="O122" s="32">
        <v>13286.52</v>
      </c>
      <c r="P122" s="33">
        <v>159438.24</v>
      </c>
      <c r="Q122" s="33">
        <v>17519.142857142855</v>
      </c>
      <c r="R122" s="33">
        <v>141919.09714285715</v>
      </c>
    </row>
    <row r="123" spans="1:18">
      <c r="A123" s="71" t="s">
        <v>89</v>
      </c>
      <c r="B123" s="72"/>
      <c r="C123" s="38"/>
      <c r="D123" s="31">
        <v>3200</v>
      </c>
      <c r="E123" s="32">
        <v>4797.8599999999997</v>
      </c>
      <c r="F123" s="32">
        <v>3994.58</v>
      </c>
      <c r="G123" s="32">
        <v>4000</v>
      </c>
      <c r="H123" s="32">
        <v>4000</v>
      </c>
      <c r="I123" s="32">
        <v>4000</v>
      </c>
      <c r="J123" s="32">
        <v>4000</v>
      </c>
      <c r="K123" s="32">
        <v>4000</v>
      </c>
      <c r="L123" s="32">
        <v>4000</v>
      </c>
      <c r="M123" s="32">
        <v>4000</v>
      </c>
      <c r="N123" s="32">
        <v>4000</v>
      </c>
      <c r="O123" s="32">
        <v>4000</v>
      </c>
      <c r="P123" s="33">
        <v>47992.44</v>
      </c>
      <c r="Q123" s="33">
        <v>0</v>
      </c>
      <c r="R123" s="33">
        <v>47992.44</v>
      </c>
    </row>
    <row r="124" spans="1:18">
      <c r="A124" s="71" t="s">
        <v>90</v>
      </c>
      <c r="B124" s="72"/>
      <c r="C124" s="38"/>
      <c r="D124" s="31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3">
        <v>0</v>
      </c>
      <c r="Q124" s="33">
        <v>0</v>
      </c>
      <c r="R124" s="33">
        <v>0</v>
      </c>
    </row>
    <row r="125" spans="1:18">
      <c r="A125" s="71" t="s">
        <v>91</v>
      </c>
      <c r="B125" s="72"/>
      <c r="C125" s="38"/>
      <c r="D125" s="31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3">
        <v>0</v>
      </c>
      <c r="Q125" s="33">
        <v>0</v>
      </c>
      <c r="R125" s="33">
        <v>0</v>
      </c>
    </row>
    <row r="126" spans="1:18">
      <c r="A126" s="71" t="s">
        <v>92</v>
      </c>
      <c r="B126" s="72"/>
      <c r="C126" s="38"/>
      <c r="D126" s="31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3">
        <v>0</v>
      </c>
      <c r="Q126" s="33">
        <v>0</v>
      </c>
      <c r="R126" s="33">
        <v>0</v>
      </c>
    </row>
    <row r="127" spans="1:18">
      <c r="A127" s="71" t="s">
        <v>93</v>
      </c>
      <c r="B127" s="72"/>
      <c r="C127" s="38"/>
      <c r="D127" s="31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3">
        <v>0</v>
      </c>
      <c r="Q127" s="33">
        <v>0</v>
      </c>
      <c r="R127" s="33">
        <v>0</v>
      </c>
    </row>
    <row r="128" spans="1:18">
      <c r="A128" s="71" t="s">
        <v>94</v>
      </c>
      <c r="B128" s="72"/>
      <c r="C128" s="38"/>
      <c r="D128" s="31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3">
        <v>0</v>
      </c>
      <c r="Q128" s="33">
        <v>0</v>
      </c>
      <c r="R128" s="33">
        <v>0</v>
      </c>
    </row>
    <row r="129" spans="1:18">
      <c r="A129" s="71" t="s">
        <v>95</v>
      </c>
      <c r="B129" s="72"/>
      <c r="C129" s="38"/>
      <c r="D129" s="31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3">
        <v>0</v>
      </c>
      <c r="Q129" s="33">
        <v>0</v>
      </c>
      <c r="R129" s="33">
        <v>0</v>
      </c>
    </row>
    <row r="130" spans="1:18">
      <c r="A130" s="71" t="s">
        <v>96</v>
      </c>
      <c r="B130" s="72"/>
      <c r="C130" s="38"/>
      <c r="D130" s="31">
        <v>0</v>
      </c>
      <c r="E130" s="32">
        <v>0</v>
      </c>
      <c r="F130" s="32">
        <v>18556</v>
      </c>
      <c r="G130" s="32">
        <v>5000</v>
      </c>
      <c r="H130" s="32">
        <v>5484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0</v>
      </c>
      <c r="P130" s="33">
        <v>29040</v>
      </c>
      <c r="Q130" s="33">
        <v>74483</v>
      </c>
      <c r="R130" s="33">
        <v>-45443</v>
      </c>
    </row>
    <row r="131" spans="1:18">
      <c r="A131" s="71" t="s">
        <v>97</v>
      </c>
      <c r="B131" s="72"/>
      <c r="C131" s="38"/>
      <c r="D131" s="31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3">
        <v>0</v>
      </c>
      <c r="Q131" s="33">
        <v>0</v>
      </c>
      <c r="R131" s="33">
        <v>0</v>
      </c>
    </row>
    <row r="132" spans="1:18">
      <c r="A132" s="71" t="s">
        <v>98</v>
      </c>
      <c r="B132" s="72"/>
      <c r="C132" s="38"/>
      <c r="D132" s="31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3">
        <v>0</v>
      </c>
      <c r="Q132" s="33">
        <v>0</v>
      </c>
      <c r="R132" s="33">
        <v>0</v>
      </c>
    </row>
    <row r="133" spans="1:18">
      <c r="A133" s="71" t="s">
        <v>99</v>
      </c>
      <c r="B133" s="72"/>
      <c r="C133" s="38"/>
      <c r="D133" s="31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32">
        <v>0</v>
      </c>
      <c r="P133" s="33">
        <v>0</v>
      </c>
      <c r="Q133" s="33">
        <v>0</v>
      </c>
      <c r="R133" s="33">
        <v>0</v>
      </c>
    </row>
    <row r="134" spans="1:18">
      <c r="A134" s="71" t="s">
        <v>100</v>
      </c>
      <c r="B134" s="72"/>
      <c r="C134" s="38"/>
      <c r="D134" s="31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3">
        <v>0</v>
      </c>
      <c r="Q134" s="33">
        <v>0</v>
      </c>
      <c r="R134" s="33">
        <v>0</v>
      </c>
    </row>
    <row r="135" spans="1:18">
      <c r="A135" s="71" t="s">
        <v>101</v>
      </c>
      <c r="B135" s="72"/>
      <c r="C135" s="38"/>
      <c r="D135" s="31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3">
        <v>0</v>
      </c>
      <c r="Q135" s="33">
        <v>0</v>
      </c>
      <c r="R135" s="33">
        <v>0</v>
      </c>
    </row>
    <row r="136" spans="1:18">
      <c r="A136" s="71" t="s">
        <v>102</v>
      </c>
      <c r="B136" s="72"/>
      <c r="C136" s="38"/>
      <c r="D136" s="31">
        <v>864.95</v>
      </c>
      <c r="E136" s="32">
        <v>1013.2</v>
      </c>
      <c r="F136" s="32">
        <v>494.09</v>
      </c>
      <c r="G136" s="32">
        <v>250</v>
      </c>
      <c r="H136" s="32">
        <v>250</v>
      </c>
      <c r="I136" s="32">
        <v>250</v>
      </c>
      <c r="J136" s="32">
        <v>250</v>
      </c>
      <c r="K136" s="32">
        <v>250</v>
      </c>
      <c r="L136" s="32">
        <v>250</v>
      </c>
      <c r="M136" s="32">
        <v>250</v>
      </c>
      <c r="N136" s="32">
        <v>250</v>
      </c>
      <c r="O136" s="32">
        <v>250</v>
      </c>
      <c r="P136" s="33">
        <v>4622.24</v>
      </c>
      <c r="Q136" s="33">
        <v>0</v>
      </c>
      <c r="R136" s="33">
        <v>4622.24</v>
      </c>
    </row>
    <row r="137" spans="1:18">
      <c r="A137" s="71" t="s">
        <v>103</v>
      </c>
      <c r="B137" s="72"/>
      <c r="C137" s="38"/>
      <c r="D137" s="31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3">
        <v>0</v>
      </c>
      <c r="Q137" s="33">
        <v>0</v>
      </c>
      <c r="R137" s="33">
        <v>0</v>
      </c>
    </row>
    <row r="138" spans="1:18">
      <c r="A138" s="71" t="s">
        <v>104</v>
      </c>
      <c r="B138" s="72"/>
      <c r="C138" s="38"/>
      <c r="D138" s="31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3">
        <v>0</v>
      </c>
      <c r="Q138" s="33">
        <v>0</v>
      </c>
      <c r="R138" s="33">
        <v>0</v>
      </c>
    </row>
    <row r="139" spans="1:18">
      <c r="A139" s="71" t="s">
        <v>105</v>
      </c>
      <c r="B139" s="72"/>
      <c r="C139" s="73" t="s">
        <v>106</v>
      </c>
      <c r="D139" s="31">
        <v>1721.6100000000001</v>
      </c>
      <c r="E139" s="32">
        <v>2056.0700000000002</v>
      </c>
      <c r="F139" s="32">
        <v>3352.9900000000002</v>
      </c>
      <c r="G139" s="32">
        <v>2380.0564000000004</v>
      </c>
      <c r="H139" s="32">
        <v>2413.9364000000005</v>
      </c>
      <c r="I139" s="32">
        <v>2030.0564000000002</v>
      </c>
      <c r="J139" s="32">
        <v>2030.0564000000002</v>
      </c>
      <c r="K139" s="32">
        <v>2030.0564000000002</v>
      </c>
      <c r="L139" s="32">
        <v>2030.0564000000002</v>
      </c>
      <c r="M139" s="32">
        <v>2030.0564000000002</v>
      </c>
      <c r="N139" s="32">
        <v>2030.0564000000002</v>
      </c>
      <c r="O139" s="32">
        <v>2030.0564000000002</v>
      </c>
      <c r="P139" s="33">
        <v>26135.057600000004</v>
      </c>
      <c r="Q139" s="33">
        <v>0</v>
      </c>
      <c r="R139" s="33">
        <v>26135.057600000004</v>
      </c>
    </row>
    <row r="140" spans="1:18" ht="13.5" thickBot="1">
      <c r="A140" s="74"/>
      <c r="B140" s="75"/>
      <c r="C140" s="38"/>
      <c r="D140" s="31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3"/>
      <c r="Q140" s="33"/>
      <c r="R140" s="33"/>
    </row>
    <row r="141" spans="1:18" s="45" customFormat="1" ht="14.25" thickTop="1" thickBot="1">
      <c r="A141" s="40" t="s">
        <v>107</v>
      </c>
      <c r="B141" s="41"/>
      <c r="C141" s="41"/>
      <c r="D141" s="42">
        <v>19073.080000000002</v>
      </c>
      <c r="E141" s="43">
        <v>21153.65</v>
      </c>
      <c r="F141" s="43">
        <v>39684.179999999993</v>
      </c>
      <c r="G141" s="43">
        <v>24916.576400000002</v>
      </c>
      <c r="H141" s="43">
        <v>25434.456400000003</v>
      </c>
      <c r="I141" s="43">
        <v>19566.576400000002</v>
      </c>
      <c r="J141" s="43">
        <v>19566.576400000002</v>
      </c>
      <c r="K141" s="43">
        <v>19566.576400000002</v>
      </c>
      <c r="L141" s="43">
        <v>19566.576400000002</v>
      </c>
      <c r="M141" s="43">
        <v>19566.576400000002</v>
      </c>
      <c r="N141" s="43">
        <v>19566.576400000002</v>
      </c>
      <c r="O141" s="43">
        <v>19566.576400000002</v>
      </c>
      <c r="P141" s="46">
        <v>267227.97759999998</v>
      </c>
      <c r="Q141" s="46">
        <v>92002.142857142855</v>
      </c>
      <c r="R141" s="46">
        <v>175225.83474285714</v>
      </c>
    </row>
    <row r="142" spans="1:18" ht="5.25" customHeight="1" thickTop="1" thickBot="1">
      <c r="A142" s="68"/>
      <c r="B142" s="11"/>
      <c r="C142" s="11"/>
      <c r="D142" s="76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27"/>
      <c r="Q142" s="27"/>
      <c r="R142" s="27"/>
    </row>
    <row r="143" spans="1:18" ht="13.5" thickTop="1">
      <c r="A143" s="77" t="s">
        <v>108</v>
      </c>
      <c r="B143" s="78"/>
      <c r="C143" s="78"/>
      <c r="D143" s="25">
        <v>141877.67849999995</v>
      </c>
      <c r="E143" s="79">
        <v>122804.59849999995</v>
      </c>
      <c r="F143" s="79">
        <v>103300.94849999994</v>
      </c>
      <c r="G143" s="79">
        <v>168691.76849999995</v>
      </c>
      <c r="H143" s="79">
        <v>148775.19209999996</v>
      </c>
      <c r="I143" s="79">
        <v>123340.73569999996</v>
      </c>
      <c r="J143" s="79">
        <v>117399.15929999996</v>
      </c>
      <c r="K143" s="79">
        <v>97832.58289999995</v>
      </c>
      <c r="L143" s="79">
        <v>78266.006499999945</v>
      </c>
      <c r="M143" s="79">
        <v>58699.43009999994</v>
      </c>
      <c r="N143" s="79">
        <v>39132.853699999934</v>
      </c>
      <c r="O143" s="79">
        <v>19566.277299999932</v>
      </c>
      <c r="P143" s="27"/>
      <c r="Q143" s="27"/>
      <c r="R143" s="27"/>
    </row>
    <row r="144" spans="1:18">
      <c r="A144" s="2"/>
      <c r="B144" s="80" t="s">
        <v>109</v>
      </c>
      <c r="C144" s="11"/>
      <c r="D144" s="31">
        <v>0</v>
      </c>
      <c r="E144" s="32">
        <v>0</v>
      </c>
      <c r="F144" s="32">
        <v>105000</v>
      </c>
      <c r="G144" s="32">
        <v>5000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3">
        <v>110000</v>
      </c>
      <c r="Q144" s="33">
        <v>0</v>
      </c>
      <c r="R144" s="33">
        <v>110000</v>
      </c>
    </row>
    <row r="145" spans="1:18" ht="5.25" customHeight="1">
      <c r="A145" s="2"/>
      <c r="B145" s="80"/>
      <c r="C145" s="11"/>
      <c r="D145" s="31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3"/>
      <c r="Q145" s="33"/>
      <c r="R145" s="33"/>
    </row>
    <row r="146" spans="1:18">
      <c r="A146" s="2"/>
      <c r="B146" s="81" t="s">
        <v>110</v>
      </c>
      <c r="C146" s="11"/>
      <c r="D146" s="82">
        <v>0</v>
      </c>
      <c r="E146" s="83">
        <v>0</v>
      </c>
      <c r="F146" s="83">
        <v>0</v>
      </c>
      <c r="G146" s="83">
        <v>0</v>
      </c>
      <c r="H146" s="83">
        <v>0</v>
      </c>
      <c r="I146" s="83">
        <v>0</v>
      </c>
      <c r="J146" s="83">
        <v>0</v>
      </c>
      <c r="K146" s="83">
        <v>0</v>
      </c>
      <c r="L146" s="83">
        <v>0</v>
      </c>
      <c r="M146" s="83">
        <v>0</v>
      </c>
      <c r="N146" s="83">
        <v>0</v>
      </c>
      <c r="O146" s="83">
        <v>0</v>
      </c>
      <c r="P146" s="33">
        <v>0</v>
      </c>
      <c r="Q146" s="33">
        <v>0</v>
      </c>
      <c r="R146" s="33">
        <v>0</v>
      </c>
    </row>
    <row r="147" spans="1:18">
      <c r="A147" s="2"/>
      <c r="B147" s="81" t="s">
        <v>111</v>
      </c>
      <c r="C147" s="11"/>
      <c r="D147" s="82">
        <v>-19073.080000000002</v>
      </c>
      <c r="E147" s="83">
        <v>-19503.650000000001</v>
      </c>
      <c r="F147" s="83">
        <v>-39609.179999999993</v>
      </c>
      <c r="G147" s="83">
        <v>-24916.576400000002</v>
      </c>
      <c r="H147" s="83">
        <v>-25434.456400000003</v>
      </c>
      <c r="I147" s="83">
        <v>-5941.5764000000017</v>
      </c>
      <c r="J147" s="83">
        <v>-19566.576400000002</v>
      </c>
      <c r="K147" s="83">
        <v>-19566.576400000002</v>
      </c>
      <c r="L147" s="83">
        <v>-19566.576400000002</v>
      </c>
      <c r="M147" s="83">
        <v>-19566.576400000002</v>
      </c>
      <c r="N147" s="83">
        <v>-19566.576400000002</v>
      </c>
      <c r="O147" s="83">
        <v>-19566.576400000002</v>
      </c>
      <c r="P147" s="33">
        <v>-251877.97759999995</v>
      </c>
      <c r="Q147" s="33">
        <v>-92002.142857142855</v>
      </c>
      <c r="R147" s="33">
        <v>-159875.83474285709</v>
      </c>
    </row>
    <row r="148" spans="1:18">
      <c r="A148" s="2"/>
      <c r="B148" s="81" t="s">
        <v>112</v>
      </c>
      <c r="C148" s="11"/>
      <c r="D148" s="82">
        <v>0</v>
      </c>
      <c r="E148" s="83">
        <v>0</v>
      </c>
      <c r="F148" s="83">
        <v>0</v>
      </c>
      <c r="G148" s="83">
        <v>0</v>
      </c>
      <c r="H148" s="83">
        <v>0</v>
      </c>
      <c r="I148" s="83">
        <v>0</v>
      </c>
      <c r="J148" s="83">
        <v>0</v>
      </c>
      <c r="K148" s="83">
        <v>0</v>
      </c>
      <c r="L148" s="83">
        <v>0</v>
      </c>
      <c r="M148" s="83">
        <v>0</v>
      </c>
      <c r="N148" s="83">
        <v>0</v>
      </c>
      <c r="O148" s="83">
        <v>0</v>
      </c>
      <c r="P148" s="33">
        <v>0</v>
      </c>
      <c r="Q148" s="33">
        <v>0</v>
      </c>
      <c r="R148" s="33">
        <v>0</v>
      </c>
    </row>
    <row r="149" spans="1:18">
      <c r="A149" s="2"/>
      <c r="B149" s="81" t="s">
        <v>113</v>
      </c>
      <c r="C149" s="11"/>
      <c r="D149" s="82">
        <v>0</v>
      </c>
      <c r="E149" s="83">
        <v>0</v>
      </c>
      <c r="F149" s="83">
        <v>0</v>
      </c>
      <c r="G149" s="83">
        <v>0</v>
      </c>
      <c r="H149" s="83">
        <v>0</v>
      </c>
      <c r="I149" s="83">
        <v>0</v>
      </c>
      <c r="J149" s="83">
        <v>0</v>
      </c>
      <c r="K149" s="83">
        <v>0</v>
      </c>
      <c r="L149" s="83">
        <v>0</v>
      </c>
      <c r="M149" s="83">
        <v>0</v>
      </c>
      <c r="N149" s="83">
        <v>0</v>
      </c>
      <c r="O149" s="83">
        <v>0</v>
      </c>
      <c r="P149" s="33">
        <v>0</v>
      </c>
      <c r="Q149" s="33">
        <v>0</v>
      </c>
      <c r="R149" s="33">
        <v>0</v>
      </c>
    </row>
    <row r="150" spans="1:18" ht="15">
      <c r="A150" s="2"/>
      <c r="B150" s="81" t="s">
        <v>114</v>
      </c>
      <c r="C150" s="11"/>
      <c r="D150" s="84">
        <v>0</v>
      </c>
      <c r="E150" s="85">
        <v>0</v>
      </c>
      <c r="F150" s="85">
        <v>0</v>
      </c>
      <c r="G150" s="85">
        <v>0</v>
      </c>
      <c r="H150" s="85">
        <v>0</v>
      </c>
      <c r="I150" s="85">
        <v>0</v>
      </c>
      <c r="J150" s="85">
        <v>0</v>
      </c>
      <c r="K150" s="85">
        <v>0</v>
      </c>
      <c r="L150" s="85">
        <v>0</v>
      </c>
      <c r="M150" s="85">
        <v>0</v>
      </c>
      <c r="N150" s="85">
        <v>0</v>
      </c>
      <c r="O150" s="85">
        <v>0</v>
      </c>
      <c r="P150" s="86">
        <v>0</v>
      </c>
      <c r="Q150" s="86">
        <v>0</v>
      </c>
      <c r="R150" s="86">
        <v>0</v>
      </c>
    </row>
    <row r="151" spans="1:18">
      <c r="A151" s="2"/>
      <c r="B151" s="11" t="s">
        <v>115</v>
      </c>
      <c r="C151" s="11"/>
      <c r="D151" s="82">
        <v>-19073.080000000002</v>
      </c>
      <c r="E151" s="83">
        <v>-19503.650000000001</v>
      </c>
      <c r="F151" s="83">
        <v>-39609.179999999993</v>
      </c>
      <c r="G151" s="83">
        <v>-24916.576400000002</v>
      </c>
      <c r="H151" s="83">
        <v>-25434.456400000003</v>
      </c>
      <c r="I151" s="83">
        <v>-5941.5764000000017</v>
      </c>
      <c r="J151" s="83">
        <v>-19566.576400000002</v>
      </c>
      <c r="K151" s="83">
        <v>-19566.576400000002</v>
      </c>
      <c r="L151" s="83">
        <v>-19566.576400000002</v>
      </c>
      <c r="M151" s="83">
        <v>-19566.576400000002</v>
      </c>
      <c r="N151" s="83">
        <v>-19566.576400000002</v>
      </c>
      <c r="O151" s="83">
        <v>-19566.576400000002</v>
      </c>
      <c r="P151" s="33">
        <v>-251877.97759999995</v>
      </c>
      <c r="Q151" s="33">
        <v>-92002.142857142855</v>
      </c>
      <c r="R151" s="33">
        <v>-159875.83474285709</v>
      </c>
    </row>
    <row r="152" spans="1:18" ht="5.25" customHeight="1">
      <c r="A152" s="2"/>
      <c r="B152" s="80"/>
      <c r="C152" s="11"/>
      <c r="D152" s="31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3"/>
      <c r="Q152" s="33"/>
      <c r="R152" s="33"/>
    </row>
    <row r="153" spans="1:18" s="92" customFormat="1">
      <c r="A153" s="7" t="s">
        <v>116</v>
      </c>
      <c r="B153" s="87"/>
      <c r="C153" s="87"/>
      <c r="D153" s="88">
        <v>122804.59849999995</v>
      </c>
      <c r="E153" s="89">
        <v>103300.94849999994</v>
      </c>
      <c r="F153" s="89">
        <v>168691.76849999995</v>
      </c>
      <c r="G153" s="89">
        <v>148775.19209999996</v>
      </c>
      <c r="H153" s="89">
        <v>123340.73569999996</v>
      </c>
      <c r="I153" s="89">
        <v>117399.15929999996</v>
      </c>
      <c r="J153" s="89">
        <v>97832.58289999995</v>
      </c>
      <c r="K153" s="89">
        <v>78266.006499999945</v>
      </c>
      <c r="L153" s="89">
        <v>58699.43009999994</v>
      </c>
      <c r="M153" s="89">
        <v>39132.853699999934</v>
      </c>
      <c r="N153" s="89">
        <v>19566.277299999932</v>
      </c>
      <c r="O153" s="90">
        <v>-0.29910000006930204</v>
      </c>
      <c r="P153" s="91"/>
      <c r="Q153" s="91"/>
      <c r="R153" s="91"/>
    </row>
    <row r="154" spans="1:18" s="92" customFormat="1" ht="5.25" customHeight="1">
      <c r="A154" s="9"/>
      <c r="B154" s="93"/>
      <c r="C154" s="93"/>
      <c r="D154" s="94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6"/>
      <c r="Q154" s="96"/>
      <c r="R154" s="96"/>
    </row>
    <row r="155" spans="1:18">
      <c r="A155" s="97" t="s">
        <v>117</v>
      </c>
      <c r="B155" s="11"/>
      <c r="C155" s="11"/>
      <c r="D155" s="98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6"/>
      <c r="Q155" s="66"/>
      <c r="R155" s="66"/>
    </row>
    <row r="156" spans="1:18">
      <c r="A156" s="2" t="s">
        <v>118</v>
      </c>
      <c r="B156" s="11"/>
      <c r="C156" s="11"/>
      <c r="D156" s="98">
        <v>0</v>
      </c>
      <c r="E156" s="65">
        <v>350</v>
      </c>
      <c r="F156" s="65">
        <v>0</v>
      </c>
      <c r="G156" s="65">
        <v>0</v>
      </c>
      <c r="H156" s="65">
        <v>0</v>
      </c>
      <c r="I156" s="65">
        <v>0</v>
      </c>
      <c r="J156" s="65">
        <v>0</v>
      </c>
      <c r="K156" s="65">
        <v>0</v>
      </c>
      <c r="L156" s="65">
        <v>0</v>
      </c>
      <c r="M156" s="65">
        <v>0</v>
      </c>
      <c r="N156" s="65">
        <v>0</v>
      </c>
      <c r="O156" s="65">
        <v>0</v>
      </c>
      <c r="P156" s="33">
        <v>350</v>
      </c>
      <c r="Q156" s="33">
        <v>0</v>
      </c>
      <c r="R156" s="33">
        <v>350</v>
      </c>
    </row>
    <row r="157" spans="1:18">
      <c r="A157" s="2" t="s">
        <v>119</v>
      </c>
      <c r="B157" s="11"/>
      <c r="C157" s="11"/>
      <c r="D157" s="98">
        <v>0</v>
      </c>
      <c r="E157" s="65">
        <v>1300</v>
      </c>
      <c r="F157" s="65">
        <v>75</v>
      </c>
      <c r="G157" s="65">
        <v>0</v>
      </c>
      <c r="H157" s="65">
        <v>0</v>
      </c>
      <c r="I157" s="65">
        <v>13625</v>
      </c>
      <c r="J157" s="65">
        <v>0</v>
      </c>
      <c r="K157" s="65">
        <v>0</v>
      </c>
      <c r="L157" s="65">
        <v>0</v>
      </c>
      <c r="M157" s="65">
        <v>0</v>
      </c>
      <c r="N157" s="65">
        <v>0</v>
      </c>
      <c r="O157" s="65">
        <v>0</v>
      </c>
      <c r="P157" s="33">
        <v>15000</v>
      </c>
      <c r="Q157" s="33">
        <v>0</v>
      </c>
      <c r="R157" s="33">
        <v>15000</v>
      </c>
    </row>
    <row r="158" spans="1:18" s="103" customFormat="1" ht="15">
      <c r="A158" s="2" t="s">
        <v>120</v>
      </c>
      <c r="B158" s="99"/>
      <c r="C158" s="99"/>
      <c r="D158" s="100">
        <v>19073.080000000002</v>
      </c>
      <c r="E158" s="101">
        <v>19503.650000000001</v>
      </c>
      <c r="F158" s="101">
        <v>39609.179999999993</v>
      </c>
      <c r="G158" s="101">
        <v>24916.576400000002</v>
      </c>
      <c r="H158" s="101">
        <v>25434.456400000003</v>
      </c>
      <c r="I158" s="101">
        <v>5941.5764000000017</v>
      </c>
      <c r="J158" s="101">
        <v>19566.576400000002</v>
      </c>
      <c r="K158" s="101">
        <v>19566.576400000002</v>
      </c>
      <c r="L158" s="101">
        <v>19566.576400000002</v>
      </c>
      <c r="M158" s="101">
        <v>19566.576400000002</v>
      </c>
      <c r="N158" s="101">
        <v>19566.576400000002</v>
      </c>
      <c r="O158" s="101">
        <v>19566.576400000002</v>
      </c>
      <c r="P158" s="102">
        <v>251877.97759999995</v>
      </c>
      <c r="Q158" s="102">
        <v>92002.142857142855</v>
      </c>
      <c r="R158" s="102">
        <v>159875.83474285709</v>
      </c>
    </row>
    <row r="159" spans="1:18">
      <c r="A159" s="2" t="s">
        <v>121</v>
      </c>
      <c r="B159" s="11"/>
      <c r="C159" s="11"/>
      <c r="D159" s="98">
        <v>19073.080000000002</v>
      </c>
      <c r="E159" s="65">
        <v>21153.65</v>
      </c>
      <c r="F159" s="65">
        <v>39684.179999999993</v>
      </c>
      <c r="G159" s="65">
        <v>24916.576400000002</v>
      </c>
      <c r="H159" s="65">
        <v>25434.456400000003</v>
      </c>
      <c r="I159" s="65">
        <v>19566.576400000002</v>
      </c>
      <c r="J159" s="65">
        <v>19566.576400000002</v>
      </c>
      <c r="K159" s="65">
        <v>19566.576400000002</v>
      </c>
      <c r="L159" s="65">
        <v>19566.576400000002</v>
      </c>
      <c r="M159" s="65">
        <v>19566.576400000002</v>
      </c>
      <c r="N159" s="65">
        <v>19566.576400000002</v>
      </c>
      <c r="O159" s="65">
        <v>19566.576400000002</v>
      </c>
      <c r="P159" s="33">
        <v>267227.97759999998</v>
      </c>
      <c r="Q159" s="33">
        <v>92002.142857142855</v>
      </c>
      <c r="R159" s="33">
        <v>175225.83474285714</v>
      </c>
    </row>
    <row r="160" spans="1:18" ht="6" customHeight="1">
      <c r="A160" s="2"/>
      <c r="B160" s="11"/>
      <c r="C160" s="11"/>
      <c r="D160" s="98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33"/>
      <c r="Q160" s="33"/>
      <c r="R160" s="33"/>
    </row>
    <row r="161" spans="1:18" s="107" customFormat="1" ht="15">
      <c r="A161" s="2" t="s">
        <v>122</v>
      </c>
      <c r="B161" s="104"/>
      <c r="C161" s="104"/>
      <c r="D161" s="105">
        <v>19073.080000000002</v>
      </c>
      <c r="E161" s="106">
        <v>21153.65</v>
      </c>
      <c r="F161" s="106">
        <v>39684.179999999993</v>
      </c>
      <c r="G161" s="106">
        <v>24916.576400000002</v>
      </c>
      <c r="H161" s="106">
        <v>25434.456400000003</v>
      </c>
      <c r="I161" s="106">
        <v>19566.576400000002</v>
      </c>
      <c r="J161" s="106">
        <v>19566.576400000002</v>
      </c>
      <c r="K161" s="106">
        <v>19566.576400000002</v>
      </c>
      <c r="L161" s="106">
        <v>19566.576400000002</v>
      </c>
      <c r="M161" s="106">
        <v>19566.576400000002</v>
      </c>
      <c r="N161" s="106">
        <v>19566.576400000002</v>
      </c>
      <c r="O161" s="106">
        <v>19566.576400000002</v>
      </c>
      <c r="P161" s="86">
        <v>267227.97759999998</v>
      </c>
      <c r="Q161" s="86">
        <v>92002.142857142855</v>
      </c>
      <c r="R161" s="86">
        <v>175225.83474285714</v>
      </c>
    </row>
    <row r="162" spans="1:18" ht="6" customHeight="1">
      <c r="A162" s="2"/>
      <c r="B162" s="11"/>
      <c r="C162" s="11"/>
      <c r="D162" s="98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33"/>
      <c r="Q162" s="33"/>
      <c r="R162" s="33"/>
    </row>
    <row r="163" spans="1:18">
      <c r="A163" s="2" t="s">
        <v>123</v>
      </c>
      <c r="B163" s="11"/>
      <c r="C163" s="11"/>
      <c r="D163" s="98">
        <v>0</v>
      </c>
      <c r="E163" s="65">
        <v>0</v>
      </c>
      <c r="F163" s="65">
        <v>0</v>
      </c>
      <c r="G163" s="65">
        <v>0</v>
      </c>
      <c r="H163" s="65">
        <v>0</v>
      </c>
      <c r="I163" s="65">
        <v>0</v>
      </c>
      <c r="J163" s="65">
        <v>0</v>
      </c>
      <c r="K163" s="65">
        <v>0</v>
      </c>
      <c r="L163" s="65">
        <v>0</v>
      </c>
      <c r="M163" s="65">
        <v>0</v>
      </c>
      <c r="N163" s="65">
        <v>0</v>
      </c>
      <c r="O163" s="65">
        <v>0</v>
      </c>
      <c r="P163" s="33">
        <v>0</v>
      </c>
      <c r="Q163" s="33">
        <v>0</v>
      </c>
      <c r="R163" s="33">
        <v>0</v>
      </c>
    </row>
    <row r="164" spans="1:18">
      <c r="K164" s="39"/>
    </row>
    <row r="166" spans="1:18">
      <c r="H166" s="39"/>
      <c r="I166" s="39"/>
      <c r="L166" s="109"/>
      <c r="M166" s="109"/>
      <c r="N166" s="109"/>
      <c r="O166" s="109"/>
      <c r="P166" s="109"/>
      <c r="Q166" s="109"/>
      <c r="R166" s="109"/>
    </row>
    <row r="167" spans="1:18">
      <c r="L167" s="109"/>
      <c r="M167" s="110"/>
      <c r="N167" s="109"/>
      <c r="O167" s="109"/>
      <c r="P167" s="109"/>
      <c r="Q167" s="109"/>
      <c r="R167" s="109"/>
    </row>
    <row r="168" spans="1:18">
      <c r="L168" s="109"/>
      <c r="M168" s="110"/>
      <c r="N168" s="109"/>
      <c r="O168" s="109"/>
      <c r="P168" s="109"/>
      <c r="Q168" s="109"/>
      <c r="R168" s="109"/>
    </row>
    <row r="169" spans="1:18">
      <c r="L169" s="109"/>
      <c r="M169" s="109"/>
      <c r="N169" s="109"/>
      <c r="O169" s="109"/>
      <c r="P169" s="109"/>
      <c r="Q169" s="109"/>
      <c r="R169" s="109"/>
    </row>
    <row r="170" spans="1:18">
      <c r="L170" s="109"/>
      <c r="M170" s="109"/>
      <c r="N170" s="109"/>
      <c r="O170" s="109"/>
      <c r="P170" s="109"/>
      <c r="Q170" s="109"/>
      <c r="R170" s="109"/>
    </row>
    <row r="171" spans="1:18">
      <c r="L171" s="109"/>
      <c r="M171" s="109"/>
      <c r="N171" s="109"/>
      <c r="O171" s="109"/>
      <c r="P171" s="109"/>
      <c r="Q171" s="109"/>
      <c r="R171" s="109"/>
    </row>
  </sheetData>
  <printOptions gridLines="1"/>
  <pageMargins left="0" right="0" top="0.75" bottom="0.75" header="0.5" footer="0.5"/>
  <pageSetup scale="61" fitToHeight="2" orientation="landscape" r:id="rId1"/>
  <headerFooter alignWithMargins="0">
    <oddHeader>&amp;C2011 THE MEDIA CONSORTIUM (INCOME AND EXPENSE):  RECONCILIATION - AS OF:  &amp;D</oddHeader>
    <oddFooter>&amp;C&amp;P&amp;R&amp;"MS Sans Serif,Italic"&amp;9Note:  A grant is  temp. restr . if the projec t exp. extend s beyond current fiscal year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41"/>
  <sheetViews>
    <sheetView workbookViewId="0">
      <pane xSplit="5" ySplit="1" topLeftCell="F125" activePane="bottomRight" state="frozenSplit"/>
      <selection pane="topRight" activeCell="G1" sqref="G1"/>
      <selection pane="bottomLeft" activeCell="A2" sqref="A2"/>
      <selection pane="bottomRight" activeCell="L149" sqref="L148:L149"/>
    </sheetView>
  </sheetViews>
  <sheetFormatPr defaultRowHeight="12.75"/>
  <cols>
    <col min="1" max="4" width="3" style="125" customWidth="1"/>
    <col min="5" max="5" width="31.7109375" style="125" customWidth="1"/>
    <col min="6" max="7" width="2.28515625" style="125" customWidth="1"/>
    <col min="8" max="8" width="4.42578125" style="125" customWidth="1"/>
    <col min="9" max="9" width="2.28515625" style="125" customWidth="1"/>
    <col min="10" max="10" width="8.7109375" style="125" bestFit="1" customWidth="1"/>
    <col min="11" max="11" width="2.28515625" style="125" customWidth="1"/>
    <col min="12" max="12" width="27.85546875" style="125" bestFit="1" customWidth="1"/>
    <col min="13" max="13" width="2.28515625" style="125" customWidth="1"/>
    <col min="14" max="14" width="42.5703125" style="125" bestFit="1" customWidth="1"/>
    <col min="15" max="15" width="2.28515625" style="125" customWidth="1"/>
    <col min="16" max="16" width="23.5703125" style="125" bestFit="1" customWidth="1"/>
    <col min="17" max="17" width="2.28515625" style="125" customWidth="1"/>
    <col min="18" max="18" width="7.85546875" style="125" bestFit="1" customWidth="1"/>
    <col min="19" max="19" width="2.28515625" style="125" customWidth="1"/>
    <col min="20" max="20" width="8.7109375" style="125" bestFit="1" customWidth="1"/>
    <col min="21" max="21" width="2.28515625" style="125" customWidth="1"/>
    <col min="22" max="22" width="8.7109375" style="125" bestFit="1" customWidth="1"/>
  </cols>
  <sheetData>
    <row r="1" spans="1:22" s="124" customFormat="1" ht="13.5" thickBot="1">
      <c r="A1" s="122"/>
      <c r="B1" s="122"/>
      <c r="C1" s="122"/>
      <c r="D1" s="122"/>
      <c r="E1" s="122"/>
      <c r="F1" s="122"/>
      <c r="G1" s="122"/>
      <c r="H1" s="123" t="s">
        <v>126</v>
      </c>
      <c r="I1" s="122"/>
      <c r="J1" s="123" t="s">
        <v>127</v>
      </c>
      <c r="K1" s="122"/>
      <c r="L1" s="123" t="s">
        <v>128</v>
      </c>
      <c r="M1" s="122"/>
      <c r="N1" s="123" t="s">
        <v>129</v>
      </c>
      <c r="O1" s="122"/>
      <c r="P1" s="123" t="s">
        <v>130</v>
      </c>
      <c r="Q1" s="122"/>
      <c r="R1" s="123" t="s">
        <v>131</v>
      </c>
      <c r="S1" s="122"/>
      <c r="T1" s="123" t="s">
        <v>132</v>
      </c>
      <c r="U1" s="122"/>
      <c r="V1" s="123" t="s">
        <v>133</v>
      </c>
    </row>
    <row r="2" spans="1:22" ht="13.5" thickTop="1">
      <c r="A2" s="112" t="s">
        <v>134</v>
      </c>
      <c r="B2" s="112"/>
      <c r="C2" s="112"/>
      <c r="D2" s="112"/>
      <c r="E2" s="112"/>
      <c r="F2" s="112"/>
      <c r="G2" s="112"/>
      <c r="H2" s="112"/>
      <c r="I2" s="112"/>
      <c r="J2" s="113"/>
      <c r="K2" s="112"/>
      <c r="L2" s="112"/>
      <c r="M2" s="112"/>
      <c r="N2" s="112"/>
      <c r="O2" s="112"/>
      <c r="P2" s="112"/>
      <c r="Q2" s="112"/>
      <c r="R2" s="114"/>
      <c r="S2" s="112"/>
      <c r="T2" s="114"/>
      <c r="U2" s="112"/>
      <c r="V2" s="114"/>
    </row>
    <row r="3" spans="1:22">
      <c r="A3" s="112"/>
      <c r="B3" s="112" t="s">
        <v>135</v>
      </c>
      <c r="C3" s="112"/>
      <c r="D3" s="112"/>
      <c r="E3" s="112"/>
      <c r="F3" s="112"/>
      <c r="G3" s="112"/>
      <c r="H3" s="112"/>
      <c r="I3" s="112"/>
      <c r="J3" s="113"/>
      <c r="K3" s="112"/>
      <c r="L3" s="112"/>
      <c r="M3" s="112"/>
      <c r="N3" s="112"/>
      <c r="O3" s="112"/>
      <c r="P3" s="112"/>
      <c r="Q3" s="112"/>
      <c r="R3" s="114"/>
      <c r="S3" s="112"/>
      <c r="T3" s="114"/>
      <c r="U3" s="112"/>
      <c r="V3" s="114"/>
    </row>
    <row r="4" spans="1:22">
      <c r="A4" s="112"/>
      <c r="B4" s="112"/>
      <c r="C4" s="112" t="s">
        <v>136</v>
      </c>
      <c r="D4" s="112"/>
      <c r="E4" s="112"/>
      <c r="F4" s="112"/>
      <c r="G4" s="112"/>
      <c r="H4" s="112"/>
      <c r="I4" s="112"/>
      <c r="J4" s="113"/>
      <c r="K4" s="112"/>
      <c r="L4" s="112"/>
      <c r="M4" s="112"/>
      <c r="N4" s="112"/>
      <c r="O4" s="112"/>
      <c r="P4" s="112"/>
      <c r="Q4" s="112"/>
      <c r="R4" s="114"/>
      <c r="S4" s="112"/>
      <c r="T4" s="114"/>
      <c r="U4" s="112"/>
      <c r="V4" s="114"/>
    </row>
    <row r="5" spans="1:22">
      <c r="A5" s="112"/>
      <c r="B5" s="112"/>
      <c r="C5" s="112"/>
      <c r="D5" s="112" t="s">
        <v>137</v>
      </c>
      <c r="E5" s="112"/>
      <c r="F5" s="112"/>
      <c r="G5" s="112"/>
      <c r="H5" s="112"/>
      <c r="I5" s="112"/>
      <c r="J5" s="113"/>
      <c r="K5" s="112"/>
      <c r="L5" s="112"/>
      <c r="M5" s="112"/>
      <c r="N5" s="112"/>
      <c r="O5" s="112"/>
      <c r="P5" s="112"/>
      <c r="Q5" s="112"/>
      <c r="R5" s="114"/>
      <c r="S5" s="112"/>
      <c r="T5" s="114"/>
      <c r="U5" s="112"/>
      <c r="V5" s="114"/>
    </row>
    <row r="6" spans="1:22">
      <c r="A6" s="112"/>
      <c r="B6" s="112"/>
      <c r="C6" s="112"/>
      <c r="D6" s="112"/>
      <c r="E6" s="112" t="s">
        <v>138</v>
      </c>
      <c r="F6" s="112"/>
      <c r="G6" s="112"/>
      <c r="H6" s="112"/>
      <c r="I6" s="112"/>
      <c r="J6" s="113"/>
      <c r="K6" s="112"/>
      <c r="L6" s="112"/>
      <c r="M6" s="112"/>
      <c r="N6" s="112"/>
      <c r="O6" s="112"/>
      <c r="P6" s="112"/>
      <c r="Q6" s="112"/>
      <c r="R6" s="114"/>
      <c r="S6" s="112"/>
      <c r="T6" s="114"/>
      <c r="U6" s="112"/>
      <c r="V6" s="114"/>
    </row>
    <row r="7" spans="1:22">
      <c r="A7" s="115"/>
      <c r="B7" s="115"/>
      <c r="C7" s="115"/>
      <c r="D7" s="115"/>
      <c r="E7" s="115"/>
      <c r="F7" s="115"/>
      <c r="G7" s="115"/>
      <c r="H7" s="115" t="s">
        <v>187</v>
      </c>
      <c r="I7" s="115"/>
      <c r="J7" s="116">
        <v>40619</v>
      </c>
      <c r="K7" s="115"/>
      <c r="L7" s="115"/>
      <c r="M7" s="115"/>
      <c r="N7" s="115" t="s">
        <v>208</v>
      </c>
      <c r="O7" s="115"/>
      <c r="P7" s="115" t="s">
        <v>261</v>
      </c>
      <c r="Q7" s="115"/>
      <c r="R7" s="117"/>
      <c r="S7" s="115"/>
      <c r="T7" s="117">
        <v>100000</v>
      </c>
      <c r="U7" s="115"/>
      <c r="V7" s="117">
        <v>100000</v>
      </c>
    </row>
    <row r="8" spans="1:22" ht="13.5" thickBot="1">
      <c r="A8" s="115"/>
      <c r="B8" s="115"/>
      <c r="C8" s="115"/>
      <c r="D8" s="115"/>
      <c r="E8" s="115"/>
      <c r="F8" s="115"/>
      <c r="G8" s="115"/>
      <c r="H8" s="115" t="s">
        <v>188</v>
      </c>
      <c r="I8" s="115"/>
      <c r="J8" s="116">
        <v>40623</v>
      </c>
      <c r="K8" s="115"/>
      <c r="L8" s="115" t="s">
        <v>189</v>
      </c>
      <c r="M8" s="115"/>
      <c r="N8" s="115" t="s">
        <v>209</v>
      </c>
      <c r="O8" s="115"/>
      <c r="P8" s="115" t="s">
        <v>261</v>
      </c>
      <c r="Q8" s="115"/>
      <c r="R8" s="119"/>
      <c r="S8" s="115"/>
      <c r="T8" s="119">
        <v>5000</v>
      </c>
      <c r="U8" s="115"/>
      <c r="V8" s="119">
        <v>105000</v>
      </c>
    </row>
    <row r="9" spans="1:22" ht="13.5" thickBot="1">
      <c r="A9" s="115"/>
      <c r="B9" s="115"/>
      <c r="C9" s="115"/>
      <c r="D9" s="115"/>
      <c r="E9" s="115" t="s">
        <v>139</v>
      </c>
      <c r="F9" s="115"/>
      <c r="G9" s="115"/>
      <c r="H9" s="115"/>
      <c r="I9" s="115"/>
      <c r="J9" s="116"/>
      <c r="K9" s="115"/>
      <c r="L9" s="115"/>
      <c r="M9" s="115"/>
      <c r="N9" s="115"/>
      <c r="O9" s="115"/>
      <c r="P9" s="115"/>
      <c r="Q9" s="115"/>
      <c r="R9" s="120">
        <f>ROUND(SUM(R6:R8),5)</f>
        <v>0</v>
      </c>
      <c r="S9" s="115"/>
      <c r="T9" s="120">
        <f>ROUND(SUM(T6:T8),5)</f>
        <v>105000</v>
      </c>
      <c r="U9" s="115"/>
      <c r="V9" s="120">
        <f>V8</f>
        <v>105000</v>
      </c>
    </row>
    <row r="10" spans="1:22" ht="25.5" customHeight="1" thickBot="1">
      <c r="A10" s="115"/>
      <c r="B10" s="115"/>
      <c r="C10" s="115"/>
      <c r="D10" s="115" t="s">
        <v>140</v>
      </c>
      <c r="E10" s="115"/>
      <c r="F10" s="115"/>
      <c r="G10" s="115"/>
      <c r="H10" s="115"/>
      <c r="I10" s="115"/>
      <c r="J10" s="116"/>
      <c r="K10" s="115"/>
      <c r="L10" s="115"/>
      <c r="M10" s="115"/>
      <c r="N10" s="115"/>
      <c r="O10" s="115"/>
      <c r="P10" s="115"/>
      <c r="Q10" s="115"/>
      <c r="R10" s="121">
        <f>R9</f>
        <v>0</v>
      </c>
      <c r="S10" s="115"/>
      <c r="T10" s="121">
        <f>T9</f>
        <v>105000</v>
      </c>
      <c r="U10" s="115"/>
      <c r="V10" s="121">
        <f>V9</f>
        <v>105000</v>
      </c>
    </row>
    <row r="11" spans="1:22" ht="25.5" customHeight="1">
      <c r="A11" s="115"/>
      <c r="B11" s="115"/>
      <c r="C11" s="115" t="s">
        <v>141</v>
      </c>
      <c r="D11" s="115"/>
      <c r="E11" s="115"/>
      <c r="F11" s="115"/>
      <c r="G11" s="115"/>
      <c r="H11" s="115"/>
      <c r="I11" s="115"/>
      <c r="J11" s="116"/>
      <c r="K11" s="115"/>
      <c r="L11" s="115"/>
      <c r="M11" s="115"/>
      <c r="N11" s="115"/>
      <c r="O11" s="115"/>
      <c r="P11" s="115"/>
      <c r="Q11" s="115"/>
      <c r="R11" s="117">
        <f>R10</f>
        <v>0</v>
      </c>
      <c r="S11" s="115"/>
      <c r="T11" s="117">
        <f>T10</f>
        <v>105000</v>
      </c>
      <c r="U11" s="115"/>
      <c r="V11" s="117">
        <f>V10</f>
        <v>105000</v>
      </c>
    </row>
    <row r="12" spans="1:22" ht="25.5" customHeight="1">
      <c r="A12" s="112"/>
      <c r="B12" s="112"/>
      <c r="C12" s="112" t="s">
        <v>142</v>
      </c>
      <c r="D12" s="112"/>
      <c r="E12" s="112"/>
      <c r="F12" s="112"/>
      <c r="G12" s="112"/>
      <c r="H12" s="112"/>
      <c r="I12" s="112"/>
      <c r="J12" s="113"/>
      <c r="K12" s="112"/>
      <c r="L12" s="112"/>
      <c r="M12" s="112"/>
      <c r="N12" s="112"/>
      <c r="O12" s="112"/>
      <c r="P12" s="112"/>
      <c r="Q12" s="112"/>
      <c r="R12" s="114"/>
      <c r="S12" s="112"/>
      <c r="T12" s="114"/>
      <c r="U12" s="112"/>
      <c r="V12" s="114"/>
    </row>
    <row r="13" spans="1:22">
      <c r="A13" s="112"/>
      <c r="B13" s="112"/>
      <c r="C13" s="112"/>
      <c r="D13" s="112" t="s">
        <v>143</v>
      </c>
      <c r="E13" s="112"/>
      <c r="F13" s="112"/>
      <c r="G13" s="112"/>
      <c r="H13" s="112"/>
      <c r="I13" s="112"/>
      <c r="J13" s="113"/>
      <c r="K13" s="112"/>
      <c r="L13" s="112"/>
      <c r="M13" s="112"/>
      <c r="N13" s="112"/>
      <c r="O13" s="112"/>
      <c r="P13" s="112"/>
      <c r="Q13" s="112"/>
      <c r="R13" s="114"/>
      <c r="S13" s="112"/>
      <c r="T13" s="114"/>
      <c r="U13" s="112"/>
      <c r="V13" s="114"/>
    </row>
    <row r="14" spans="1:22">
      <c r="A14" s="115"/>
      <c r="B14" s="115"/>
      <c r="C14" s="115"/>
      <c r="D14" s="115"/>
      <c r="E14" s="115"/>
      <c r="F14" s="115"/>
      <c r="G14" s="115"/>
      <c r="H14" s="115" t="s">
        <v>188</v>
      </c>
      <c r="I14" s="115"/>
      <c r="J14" s="116">
        <v>40591</v>
      </c>
      <c r="K14" s="115"/>
      <c r="L14" s="115" t="s">
        <v>50</v>
      </c>
      <c r="M14" s="115"/>
      <c r="N14" s="115" t="s">
        <v>210</v>
      </c>
      <c r="O14" s="115"/>
      <c r="P14" s="115" t="s">
        <v>261</v>
      </c>
      <c r="Q14" s="115"/>
      <c r="R14" s="117"/>
      <c r="S14" s="115"/>
      <c r="T14" s="117">
        <v>150</v>
      </c>
      <c r="U14" s="115"/>
      <c r="V14" s="117">
        <v>150</v>
      </c>
    </row>
    <row r="15" spans="1:22">
      <c r="A15" s="115"/>
      <c r="B15" s="115"/>
      <c r="C15" s="115"/>
      <c r="D15" s="115"/>
      <c r="E15" s="115"/>
      <c r="F15" s="115"/>
      <c r="G15" s="115"/>
      <c r="H15" s="115" t="s">
        <v>188</v>
      </c>
      <c r="I15" s="115"/>
      <c r="J15" s="116">
        <v>40599</v>
      </c>
      <c r="K15" s="115"/>
      <c r="L15" s="115" t="s">
        <v>190</v>
      </c>
      <c r="M15" s="115"/>
      <c r="N15" s="115" t="s">
        <v>211</v>
      </c>
      <c r="O15" s="115"/>
      <c r="P15" s="115" t="s">
        <v>261</v>
      </c>
      <c r="Q15" s="115"/>
      <c r="R15" s="117"/>
      <c r="S15" s="115"/>
      <c r="T15" s="117">
        <v>1000</v>
      </c>
      <c r="U15" s="115"/>
      <c r="V15" s="117">
        <v>1150</v>
      </c>
    </row>
    <row r="16" spans="1:22">
      <c r="A16" s="115"/>
      <c r="B16" s="115"/>
      <c r="C16" s="115"/>
      <c r="D16" s="115"/>
      <c r="E16" s="115"/>
      <c r="F16" s="115"/>
      <c r="G16" s="115"/>
      <c r="H16" s="115" t="s">
        <v>188</v>
      </c>
      <c r="I16" s="115"/>
      <c r="J16" s="116">
        <v>40599</v>
      </c>
      <c r="K16" s="115"/>
      <c r="L16" s="115" t="s">
        <v>191</v>
      </c>
      <c r="M16" s="115"/>
      <c r="N16" s="115" t="s">
        <v>212</v>
      </c>
      <c r="O16" s="115"/>
      <c r="P16" s="115" t="s">
        <v>261</v>
      </c>
      <c r="Q16" s="115"/>
      <c r="R16" s="117"/>
      <c r="S16" s="115"/>
      <c r="T16" s="117">
        <v>150</v>
      </c>
      <c r="U16" s="115"/>
      <c r="V16" s="117">
        <v>1300</v>
      </c>
    </row>
    <row r="17" spans="1:22" ht="13.5" thickBot="1">
      <c r="A17" s="115"/>
      <c r="B17" s="115"/>
      <c r="C17" s="115"/>
      <c r="D17" s="115"/>
      <c r="E17" s="115"/>
      <c r="F17" s="115"/>
      <c r="G17" s="115"/>
      <c r="H17" s="115" t="s">
        <v>188</v>
      </c>
      <c r="I17" s="115"/>
      <c r="J17" s="116">
        <v>40604</v>
      </c>
      <c r="K17" s="115"/>
      <c r="L17" s="115" t="s">
        <v>192</v>
      </c>
      <c r="M17" s="115"/>
      <c r="N17" s="115" t="s">
        <v>212</v>
      </c>
      <c r="O17" s="115"/>
      <c r="P17" s="115" t="s">
        <v>261</v>
      </c>
      <c r="Q17" s="115"/>
      <c r="R17" s="118"/>
      <c r="S17" s="115"/>
      <c r="T17" s="118">
        <v>75</v>
      </c>
      <c r="U17" s="115"/>
      <c r="V17" s="118">
        <v>1375</v>
      </c>
    </row>
    <row r="18" spans="1:22">
      <c r="A18" s="115"/>
      <c r="B18" s="115"/>
      <c r="C18" s="115"/>
      <c r="D18" s="115" t="s">
        <v>144</v>
      </c>
      <c r="E18" s="115"/>
      <c r="F18" s="115"/>
      <c r="G18" s="115"/>
      <c r="H18" s="115"/>
      <c r="I18" s="115"/>
      <c r="J18" s="116"/>
      <c r="K18" s="115"/>
      <c r="L18" s="115"/>
      <c r="M18" s="115"/>
      <c r="N18" s="115"/>
      <c r="O18" s="115"/>
      <c r="P18" s="115"/>
      <c r="Q18" s="115"/>
      <c r="R18" s="117">
        <f>ROUND(SUM(R13:R17),5)</f>
        <v>0</v>
      </c>
      <c r="S18" s="115"/>
      <c r="T18" s="117">
        <f>ROUND(SUM(T13:T17),5)</f>
        <v>1375</v>
      </c>
      <c r="U18" s="115"/>
      <c r="V18" s="117">
        <f>V17</f>
        <v>1375</v>
      </c>
    </row>
    <row r="19" spans="1:22" ht="25.5" customHeight="1">
      <c r="A19" s="112"/>
      <c r="B19" s="112"/>
      <c r="C19" s="112"/>
      <c r="D19" s="112" t="s">
        <v>145</v>
      </c>
      <c r="E19" s="112"/>
      <c r="F19" s="112"/>
      <c r="G19" s="112"/>
      <c r="H19" s="112"/>
      <c r="I19" s="112"/>
      <c r="J19" s="113"/>
      <c r="K19" s="112"/>
      <c r="L19" s="112"/>
      <c r="M19" s="112"/>
      <c r="N19" s="112"/>
      <c r="O19" s="112"/>
      <c r="P19" s="112"/>
      <c r="Q19" s="112"/>
      <c r="R19" s="114"/>
      <c r="S19" s="112"/>
      <c r="T19" s="114"/>
      <c r="U19" s="112"/>
      <c r="V19" s="114"/>
    </row>
    <row r="20" spans="1:22" ht="13.5" thickBot="1">
      <c r="A20" s="111"/>
      <c r="B20" s="111"/>
      <c r="C20" s="111"/>
      <c r="D20" s="111"/>
      <c r="E20" s="111"/>
      <c r="F20" s="115"/>
      <c r="G20" s="115"/>
      <c r="H20" s="115" t="s">
        <v>188</v>
      </c>
      <c r="I20" s="115"/>
      <c r="J20" s="116">
        <v>40599</v>
      </c>
      <c r="K20" s="115"/>
      <c r="L20" s="115" t="s">
        <v>190</v>
      </c>
      <c r="M20" s="115"/>
      <c r="N20" s="115" t="s">
        <v>213</v>
      </c>
      <c r="O20" s="115"/>
      <c r="P20" s="115" t="s">
        <v>262</v>
      </c>
      <c r="Q20" s="115"/>
      <c r="R20" s="119"/>
      <c r="S20" s="115"/>
      <c r="T20" s="119">
        <v>350</v>
      </c>
      <c r="U20" s="115"/>
      <c r="V20" s="119">
        <v>350</v>
      </c>
    </row>
    <row r="21" spans="1:22" ht="13.5" thickBot="1">
      <c r="A21" s="115"/>
      <c r="B21" s="115"/>
      <c r="C21" s="115"/>
      <c r="D21" s="115" t="s">
        <v>146</v>
      </c>
      <c r="E21" s="115"/>
      <c r="F21" s="115"/>
      <c r="G21" s="115"/>
      <c r="H21" s="115"/>
      <c r="I21" s="115"/>
      <c r="J21" s="116"/>
      <c r="K21" s="115"/>
      <c r="L21" s="115"/>
      <c r="M21" s="115"/>
      <c r="N21" s="115"/>
      <c r="O21" s="115"/>
      <c r="P21" s="115"/>
      <c r="Q21" s="115"/>
      <c r="R21" s="120">
        <f>ROUND(SUM(R19:R20),5)</f>
        <v>0</v>
      </c>
      <c r="S21" s="115"/>
      <c r="T21" s="120">
        <f>ROUND(SUM(T19:T20),5)</f>
        <v>350</v>
      </c>
      <c r="U21" s="115"/>
      <c r="V21" s="120">
        <f>V20</f>
        <v>350</v>
      </c>
    </row>
    <row r="22" spans="1:22" ht="25.5" customHeight="1" thickBot="1">
      <c r="A22" s="115"/>
      <c r="B22" s="115"/>
      <c r="C22" s="115" t="s">
        <v>147</v>
      </c>
      <c r="D22" s="115"/>
      <c r="E22" s="115"/>
      <c r="F22" s="115"/>
      <c r="G22" s="115"/>
      <c r="H22" s="115"/>
      <c r="I22" s="115"/>
      <c r="J22" s="116"/>
      <c r="K22" s="115"/>
      <c r="L22" s="115"/>
      <c r="M22" s="115"/>
      <c r="N22" s="115"/>
      <c r="O22" s="115"/>
      <c r="P22" s="115"/>
      <c r="Q22" s="115"/>
      <c r="R22" s="121">
        <f>ROUND(R18+R21,5)</f>
        <v>0</v>
      </c>
      <c r="S22" s="115"/>
      <c r="T22" s="121">
        <f>ROUND(T18+T21,5)</f>
        <v>1725</v>
      </c>
      <c r="U22" s="115"/>
      <c r="V22" s="121">
        <f>ROUND(V18+V21,5)</f>
        <v>1725</v>
      </c>
    </row>
    <row r="23" spans="1:22" ht="25.5" customHeight="1">
      <c r="A23" s="115"/>
      <c r="B23" s="115" t="s">
        <v>148</v>
      </c>
      <c r="C23" s="115"/>
      <c r="D23" s="115"/>
      <c r="E23" s="115"/>
      <c r="F23" s="115"/>
      <c r="G23" s="115"/>
      <c r="H23" s="115"/>
      <c r="I23" s="115"/>
      <c r="J23" s="116"/>
      <c r="K23" s="115"/>
      <c r="L23" s="115"/>
      <c r="M23" s="115"/>
      <c r="N23" s="115"/>
      <c r="O23" s="115"/>
      <c r="P23" s="115"/>
      <c r="Q23" s="115"/>
      <c r="R23" s="117">
        <f>ROUND(R11+R22,5)</f>
        <v>0</v>
      </c>
      <c r="S23" s="115"/>
      <c r="T23" s="117">
        <f>ROUND(T11+T22,5)</f>
        <v>106725</v>
      </c>
      <c r="U23" s="115"/>
      <c r="V23" s="117">
        <f>ROUND(V11+V22,5)</f>
        <v>106725</v>
      </c>
    </row>
    <row r="24" spans="1:22" ht="25.5" customHeight="1">
      <c r="A24" s="112"/>
      <c r="B24" s="112" t="s">
        <v>149</v>
      </c>
      <c r="C24" s="112"/>
      <c r="D24" s="112"/>
      <c r="E24" s="112"/>
      <c r="F24" s="112"/>
      <c r="G24" s="112"/>
      <c r="H24" s="112"/>
      <c r="I24" s="112"/>
      <c r="J24" s="113"/>
      <c r="K24" s="112"/>
      <c r="L24" s="112"/>
      <c r="M24" s="112"/>
      <c r="N24" s="112"/>
      <c r="O24" s="112"/>
      <c r="P24" s="112"/>
      <c r="Q24" s="112"/>
      <c r="R24" s="114"/>
      <c r="S24" s="112"/>
      <c r="T24" s="114"/>
      <c r="U24" s="112"/>
      <c r="V24" s="114"/>
    </row>
    <row r="25" spans="1:22">
      <c r="A25" s="112"/>
      <c r="B25" s="112"/>
      <c r="C25" s="112" t="s">
        <v>150</v>
      </c>
      <c r="D25" s="112"/>
      <c r="E25" s="112"/>
      <c r="F25" s="112"/>
      <c r="G25" s="112"/>
      <c r="H25" s="112"/>
      <c r="I25" s="112"/>
      <c r="J25" s="113"/>
      <c r="K25" s="112"/>
      <c r="L25" s="112"/>
      <c r="M25" s="112"/>
      <c r="N25" s="112"/>
      <c r="O25" s="112"/>
      <c r="P25" s="112"/>
      <c r="Q25" s="112"/>
      <c r="R25" s="114"/>
      <c r="S25" s="112"/>
      <c r="T25" s="114"/>
      <c r="U25" s="112"/>
      <c r="V25" s="114"/>
    </row>
    <row r="26" spans="1:22">
      <c r="A26" s="112"/>
      <c r="B26" s="112"/>
      <c r="C26" s="112"/>
      <c r="D26" s="112" t="s">
        <v>151</v>
      </c>
      <c r="E26" s="112"/>
      <c r="F26" s="112"/>
      <c r="G26" s="112"/>
      <c r="H26" s="112"/>
      <c r="I26" s="112"/>
      <c r="J26" s="113"/>
      <c r="K26" s="112"/>
      <c r="L26" s="112"/>
      <c r="M26" s="112"/>
      <c r="N26" s="112"/>
      <c r="O26" s="112"/>
      <c r="P26" s="112"/>
      <c r="Q26" s="112"/>
      <c r="R26" s="114"/>
      <c r="S26" s="112"/>
      <c r="T26" s="114"/>
      <c r="U26" s="112"/>
      <c r="V26" s="114"/>
    </row>
    <row r="27" spans="1:22">
      <c r="A27" s="112"/>
      <c r="B27" s="112"/>
      <c r="C27" s="112"/>
      <c r="D27" s="112"/>
      <c r="E27" s="112" t="s">
        <v>152</v>
      </c>
      <c r="F27" s="112"/>
      <c r="G27" s="112"/>
      <c r="H27" s="112"/>
      <c r="I27" s="112"/>
      <c r="J27" s="113"/>
      <c r="K27" s="112"/>
      <c r="L27" s="112"/>
      <c r="M27" s="112"/>
      <c r="N27" s="112"/>
      <c r="O27" s="112"/>
      <c r="P27" s="112"/>
      <c r="Q27" s="112"/>
      <c r="R27" s="114"/>
      <c r="S27" s="112"/>
      <c r="T27" s="114"/>
      <c r="U27" s="112"/>
      <c r="V27" s="114"/>
    </row>
    <row r="28" spans="1:22">
      <c r="A28" s="115"/>
      <c r="B28" s="115"/>
      <c r="C28" s="115"/>
      <c r="D28" s="115"/>
      <c r="E28" s="115"/>
      <c r="F28" s="115"/>
      <c r="G28" s="115"/>
      <c r="H28" s="115" t="s">
        <v>187</v>
      </c>
      <c r="I28" s="115"/>
      <c r="J28" s="116">
        <v>40558</v>
      </c>
      <c r="K28" s="115"/>
      <c r="L28" s="115"/>
      <c r="M28" s="115"/>
      <c r="N28" s="115" t="s">
        <v>214</v>
      </c>
      <c r="O28" s="115"/>
      <c r="P28" s="115" t="s">
        <v>261</v>
      </c>
      <c r="Q28" s="115"/>
      <c r="R28" s="117">
        <v>5325.01</v>
      </c>
      <c r="S28" s="115"/>
      <c r="T28" s="117"/>
      <c r="U28" s="115"/>
      <c r="V28" s="117">
        <v>5325.01</v>
      </c>
    </row>
    <row r="29" spans="1:22">
      <c r="A29" s="115"/>
      <c r="B29" s="115"/>
      <c r="C29" s="115"/>
      <c r="D29" s="115"/>
      <c r="E29" s="115"/>
      <c r="F29" s="115"/>
      <c r="G29" s="115"/>
      <c r="H29" s="115" t="s">
        <v>187</v>
      </c>
      <c r="I29" s="115"/>
      <c r="J29" s="116">
        <v>40574</v>
      </c>
      <c r="K29" s="115"/>
      <c r="L29" s="115"/>
      <c r="M29" s="115"/>
      <c r="N29" s="115" t="s">
        <v>215</v>
      </c>
      <c r="O29" s="115"/>
      <c r="P29" s="115" t="s">
        <v>261</v>
      </c>
      <c r="Q29" s="115"/>
      <c r="R29" s="117">
        <v>5325.01</v>
      </c>
      <c r="S29" s="115"/>
      <c r="T29" s="117"/>
      <c r="U29" s="115"/>
      <c r="V29" s="117">
        <v>10650.02</v>
      </c>
    </row>
    <row r="30" spans="1:22" ht="13.5" thickBot="1">
      <c r="A30" s="115"/>
      <c r="B30" s="115"/>
      <c r="C30" s="115"/>
      <c r="D30" s="115"/>
      <c r="E30" s="115"/>
      <c r="F30" s="115"/>
      <c r="G30" s="115"/>
      <c r="H30" s="115" t="s">
        <v>187</v>
      </c>
      <c r="I30" s="115"/>
      <c r="J30" s="116">
        <v>40589</v>
      </c>
      <c r="K30" s="115"/>
      <c r="L30" s="115"/>
      <c r="M30" s="115"/>
      <c r="N30" s="115" t="s">
        <v>216</v>
      </c>
      <c r="O30" s="115"/>
      <c r="P30" s="115" t="s">
        <v>261</v>
      </c>
      <c r="Q30" s="115"/>
      <c r="R30" s="118">
        <v>6144.04</v>
      </c>
      <c r="S30" s="115"/>
      <c r="T30" s="118"/>
      <c r="U30" s="115"/>
      <c r="V30" s="118">
        <v>16794.060000000001</v>
      </c>
    </row>
    <row r="31" spans="1:22">
      <c r="A31" s="115"/>
      <c r="B31" s="115"/>
      <c r="C31" s="115"/>
      <c r="D31" s="115"/>
      <c r="E31" s="115" t="s">
        <v>153</v>
      </c>
      <c r="F31" s="115"/>
      <c r="G31" s="115"/>
      <c r="H31" s="115"/>
      <c r="I31" s="115"/>
      <c r="J31" s="116"/>
      <c r="K31" s="115"/>
      <c r="L31" s="115"/>
      <c r="M31" s="115"/>
      <c r="N31" s="115"/>
      <c r="O31" s="115"/>
      <c r="P31" s="115"/>
      <c r="Q31" s="115"/>
      <c r="R31" s="117">
        <f>ROUND(SUM(R27:R30),5)</f>
        <v>16794.060000000001</v>
      </c>
      <c r="S31" s="115"/>
      <c r="T31" s="117">
        <f>ROUND(SUM(T27:T30),5)</f>
        <v>0</v>
      </c>
      <c r="U31" s="115"/>
      <c r="V31" s="117">
        <f>V30</f>
        <v>16794.060000000001</v>
      </c>
    </row>
    <row r="32" spans="1:22" ht="25.5" customHeight="1">
      <c r="A32" s="112"/>
      <c r="B32" s="112"/>
      <c r="C32" s="112"/>
      <c r="D32" s="112"/>
      <c r="E32" s="112" t="s">
        <v>154</v>
      </c>
      <c r="F32" s="112"/>
      <c r="G32" s="112"/>
      <c r="H32" s="112"/>
      <c r="I32" s="112"/>
      <c r="J32" s="113"/>
      <c r="K32" s="112"/>
      <c r="L32" s="112"/>
      <c r="M32" s="112"/>
      <c r="N32" s="112"/>
      <c r="O32" s="112"/>
      <c r="P32" s="112"/>
      <c r="Q32" s="112"/>
      <c r="R32" s="114"/>
      <c r="S32" s="112"/>
      <c r="T32" s="114"/>
      <c r="U32" s="112"/>
      <c r="V32" s="114"/>
    </row>
    <row r="33" spans="1:22">
      <c r="A33" s="115"/>
      <c r="B33" s="115"/>
      <c r="C33" s="115"/>
      <c r="D33" s="115"/>
      <c r="E33" s="115"/>
      <c r="F33" s="115"/>
      <c r="G33" s="115"/>
      <c r="H33" s="115" t="s">
        <v>187</v>
      </c>
      <c r="I33" s="115"/>
      <c r="J33" s="116">
        <v>40544</v>
      </c>
      <c r="K33" s="115"/>
      <c r="L33" s="115"/>
      <c r="M33" s="115"/>
      <c r="N33" s="115" t="s">
        <v>217</v>
      </c>
      <c r="O33" s="115"/>
      <c r="P33" s="115" t="s">
        <v>261</v>
      </c>
      <c r="Q33" s="115"/>
      <c r="R33" s="117"/>
      <c r="S33" s="115"/>
      <c r="T33" s="117">
        <v>7188.48</v>
      </c>
      <c r="U33" s="115"/>
      <c r="V33" s="117">
        <v>-7188.48</v>
      </c>
    </row>
    <row r="34" spans="1:22">
      <c r="A34" s="115"/>
      <c r="B34" s="115"/>
      <c r="C34" s="115"/>
      <c r="D34" s="115"/>
      <c r="E34" s="115"/>
      <c r="F34" s="115"/>
      <c r="G34" s="115"/>
      <c r="H34" s="115" t="s">
        <v>187</v>
      </c>
      <c r="I34" s="115"/>
      <c r="J34" s="116">
        <v>40574</v>
      </c>
      <c r="K34" s="115"/>
      <c r="L34" s="115"/>
      <c r="M34" s="115"/>
      <c r="N34" s="115" t="s">
        <v>218</v>
      </c>
      <c r="O34" s="115"/>
      <c r="P34" s="115" t="s">
        <v>261</v>
      </c>
      <c r="Q34" s="115"/>
      <c r="R34" s="117">
        <v>7888.99</v>
      </c>
      <c r="S34" s="115"/>
      <c r="T34" s="117"/>
      <c r="U34" s="115"/>
      <c r="V34" s="117">
        <v>700.51</v>
      </c>
    </row>
    <row r="35" spans="1:22" ht="13.5" thickBot="1">
      <c r="A35" s="115"/>
      <c r="B35" s="115"/>
      <c r="C35" s="115"/>
      <c r="D35" s="115"/>
      <c r="E35" s="115"/>
      <c r="F35" s="115"/>
      <c r="G35" s="115"/>
      <c r="H35" s="115" t="s">
        <v>187</v>
      </c>
      <c r="I35" s="115"/>
      <c r="J35" s="116">
        <v>40575</v>
      </c>
      <c r="K35" s="115"/>
      <c r="L35" s="115"/>
      <c r="M35" s="115"/>
      <c r="N35" s="115" t="s">
        <v>218</v>
      </c>
      <c r="O35" s="115"/>
      <c r="P35" s="115" t="s">
        <v>261</v>
      </c>
      <c r="Q35" s="115"/>
      <c r="R35" s="118"/>
      <c r="S35" s="115"/>
      <c r="T35" s="118">
        <v>7888.99</v>
      </c>
      <c r="U35" s="115"/>
      <c r="V35" s="118">
        <v>-7188.48</v>
      </c>
    </row>
    <row r="36" spans="1:22">
      <c r="A36" s="115"/>
      <c r="B36" s="115"/>
      <c r="C36" s="115"/>
      <c r="D36" s="115"/>
      <c r="E36" s="115" t="s">
        <v>155</v>
      </c>
      <c r="F36" s="115"/>
      <c r="G36" s="115"/>
      <c r="H36" s="115"/>
      <c r="I36" s="115"/>
      <c r="J36" s="116"/>
      <c r="K36" s="115"/>
      <c r="L36" s="115"/>
      <c r="M36" s="115"/>
      <c r="N36" s="115"/>
      <c r="O36" s="115"/>
      <c r="P36" s="115"/>
      <c r="Q36" s="115"/>
      <c r="R36" s="117">
        <f>ROUND(SUM(R32:R35),5)</f>
        <v>7888.99</v>
      </c>
      <c r="S36" s="115"/>
      <c r="T36" s="117">
        <f>ROUND(SUM(T32:T35),5)</f>
        <v>15077.47</v>
      </c>
      <c r="U36" s="115"/>
      <c r="V36" s="117">
        <f>V35</f>
        <v>-7188.48</v>
      </c>
    </row>
    <row r="37" spans="1:22" ht="25.5" customHeight="1">
      <c r="A37" s="112"/>
      <c r="B37" s="112"/>
      <c r="C37" s="112"/>
      <c r="D37" s="112"/>
      <c r="E37" s="112" t="s">
        <v>156</v>
      </c>
      <c r="F37" s="112"/>
      <c r="G37" s="112"/>
      <c r="H37" s="112"/>
      <c r="I37" s="112"/>
      <c r="J37" s="113"/>
      <c r="K37" s="112"/>
      <c r="L37" s="112"/>
      <c r="M37" s="112"/>
      <c r="N37" s="112"/>
      <c r="O37" s="112"/>
      <c r="P37" s="112"/>
      <c r="Q37" s="112"/>
      <c r="R37" s="114"/>
      <c r="S37" s="112"/>
      <c r="T37" s="114"/>
      <c r="U37" s="112"/>
      <c r="V37" s="114"/>
    </row>
    <row r="38" spans="1:22">
      <c r="A38" s="115"/>
      <c r="B38" s="115"/>
      <c r="C38" s="115"/>
      <c r="D38" s="115"/>
      <c r="E38" s="115"/>
      <c r="F38" s="115"/>
      <c r="G38" s="115"/>
      <c r="H38" s="115" t="s">
        <v>187</v>
      </c>
      <c r="I38" s="115"/>
      <c r="J38" s="116">
        <v>40544</v>
      </c>
      <c r="K38" s="115"/>
      <c r="L38" s="115"/>
      <c r="M38" s="115"/>
      <c r="N38" s="115" t="s">
        <v>217</v>
      </c>
      <c r="O38" s="115"/>
      <c r="P38" s="115" t="s">
        <v>261</v>
      </c>
      <c r="Q38" s="115"/>
      <c r="R38" s="117"/>
      <c r="S38" s="115"/>
      <c r="T38" s="117">
        <v>549.91999999999996</v>
      </c>
      <c r="U38" s="115"/>
      <c r="V38" s="117">
        <v>-549.91999999999996</v>
      </c>
    </row>
    <row r="39" spans="1:22">
      <c r="A39" s="115"/>
      <c r="B39" s="115"/>
      <c r="C39" s="115"/>
      <c r="D39" s="115"/>
      <c r="E39" s="115"/>
      <c r="F39" s="115"/>
      <c r="G39" s="115"/>
      <c r="H39" s="115" t="s">
        <v>187</v>
      </c>
      <c r="I39" s="115"/>
      <c r="J39" s="116">
        <v>40558</v>
      </c>
      <c r="K39" s="115"/>
      <c r="L39" s="115"/>
      <c r="M39" s="115"/>
      <c r="N39" s="115" t="s">
        <v>214</v>
      </c>
      <c r="O39" s="115"/>
      <c r="P39" s="115" t="s">
        <v>261</v>
      </c>
      <c r="Q39" s="115"/>
      <c r="R39" s="117">
        <v>637.30999999999995</v>
      </c>
      <c r="S39" s="115"/>
      <c r="T39" s="117"/>
      <c r="U39" s="115"/>
      <c r="V39" s="117">
        <v>87.39</v>
      </c>
    </row>
    <row r="40" spans="1:22">
      <c r="A40" s="115"/>
      <c r="B40" s="115"/>
      <c r="C40" s="115"/>
      <c r="D40" s="115"/>
      <c r="E40" s="115"/>
      <c r="F40" s="115"/>
      <c r="G40" s="115"/>
      <c r="H40" s="115" t="s">
        <v>187</v>
      </c>
      <c r="I40" s="115"/>
      <c r="J40" s="116">
        <v>40574</v>
      </c>
      <c r="K40" s="115"/>
      <c r="L40" s="115"/>
      <c r="M40" s="115"/>
      <c r="N40" s="115" t="s">
        <v>215</v>
      </c>
      <c r="O40" s="115"/>
      <c r="P40" s="115" t="s">
        <v>261</v>
      </c>
      <c r="Q40" s="115"/>
      <c r="R40" s="117">
        <v>637.30999999999995</v>
      </c>
      <c r="S40" s="115"/>
      <c r="T40" s="117"/>
      <c r="U40" s="115"/>
      <c r="V40" s="117">
        <v>724.7</v>
      </c>
    </row>
    <row r="41" spans="1:22">
      <c r="A41" s="115"/>
      <c r="B41" s="115"/>
      <c r="C41" s="115"/>
      <c r="D41" s="115"/>
      <c r="E41" s="115"/>
      <c r="F41" s="115"/>
      <c r="G41" s="115"/>
      <c r="H41" s="115" t="s">
        <v>187</v>
      </c>
      <c r="I41" s="115"/>
      <c r="J41" s="116">
        <v>40574</v>
      </c>
      <c r="K41" s="115"/>
      <c r="L41" s="115"/>
      <c r="M41" s="115"/>
      <c r="N41" s="115" t="s">
        <v>218</v>
      </c>
      <c r="O41" s="115"/>
      <c r="P41" s="115" t="s">
        <v>261</v>
      </c>
      <c r="Q41" s="115"/>
      <c r="R41" s="117">
        <v>603.51</v>
      </c>
      <c r="S41" s="115"/>
      <c r="T41" s="117"/>
      <c r="U41" s="115"/>
      <c r="V41" s="117">
        <v>1328.21</v>
      </c>
    </row>
    <row r="42" spans="1:22">
      <c r="A42" s="115"/>
      <c r="B42" s="115"/>
      <c r="C42" s="115"/>
      <c r="D42" s="115"/>
      <c r="E42" s="115"/>
      <c r="F42" s="115"/>
      <c r="G42" s="115"/>
      <c r="H42" s="115" t="s">
        <v>187</v>
      </c>
      <c r="I42" s="115"/>
      <c r="J42" s="116">
        <v>40575</v>
      </c>
      <c r="K42" s="115"/>
      <c r="L42" s="115"/>
      <c r="M42" s="115"/>
      <c r="N42" s="115" t="s">
        <v>218</v>
      </c>
      <c r="O42" s="115"/>
      <c r="P42" s="115" t="s">
        <v>261</v>
      </c>
      <c r="Q42" s="115"/>
      <c r="R42" s="117"/>
      <c r="S42" s="115"/>
      <c r="T42" s="117">
        <v>603.51</v>
      </c>
      <c r="U42" s="115"/>
      <c r="V42" s="117">
        <v>724.7</v>
      </c>
    </row>
    <row r="43" spans="1:22" ht="13.5" thickBot="1">
      <c r="A43" s="115"/>
      <c r="B43" s="115"/>
      <c r="C43" s="115"/>
      <c r="D43" s="115"/>
      <c r="E43" s="115"/>
      <c r="F43" s="115"/>
      <c r="G43" s="115"/>
      <c r="H43" s="115" t="s">
        <v>187</v>
      </c>
      <c r="I43" s="115"/>
      <c r="J43" s="116">
        <v>40589</v>
      </c>
      <c r="K43" s="115"/>
      <c r="L43" s="115"/>
      <c r="M43" s="115"/>
      <c r="N43" s="115" t="s">
        <v>216</v>
      </c>
      <c r="O43" s="115"/>
      <c r="P43" s="115" t="s">
        <v>261</v>
      </c>
      <c r="Q43" s="115"/>
      <c r="R43" s="118">
        <v>731.08</v>
      </c>
      <c r="S43" s="115"/>
      <c r="T43" s="118"/>
      <c r="U43" s="115"/>
      <c r="V43" s="118">
        <v>1455.78</v>
      </c>
    </row>
    <row r="44" spans="1:22">
      <c r="A44" s="115"/>
      <c r="B44" s="115"/>
      <c r="C44" s="115"/>
      <c r="D44" s="115"/>
      <c r="E44" s="115" t="s">
        <v>157</v>
      </c>
      <c r="F44" s="115"/>
      <c r="G44" s="115"/>
      <c r="H44" s="115"/>
      <c r="I44" s="115"/>
      <c r="J44" s="116"/>
      <c r="K44" s="115"/>
      <c r="L44" s="115"/>
      <c r="M44" s="115"/>
      <c r="N44" s="115"/>
      <c r="O44" s="115"/>
      <c r="P44" s="115"/>
      <c r="Q44" s="115"/>
      <c r="R44" s="117">
        <f>ROUND(SUM(R37:R43),5)</f>
        <v>2609.21</v>
      </c>
      <c r="S44" s="115"/>
      <c r="T44" s="117">
        <f>ROUND(SUM(T37:T43),5)</f>
        <v>1153.43</v>
      </c>
      <c r="U44" s="115"/>
      <c r="V44" s="117">
        <f>V43</f>
        <v>1455.78</v>
      </c>
    </row>
    <row r="45" spans="1:22" ht="25.5" customHeight="1">
      <c r="A45" s="112"/>
      <c r="B45" s="112"/>
      <c r="C45" s="112"/>
      <c r="D45" s="112"/>
      <c r="E45" s="112" t="s">
        <v>158</v>
      </c>
      <c r="F45" s="112"/>
      <c r="G45" s="112"/>
      <c r="H45" s="112"/>
      <c r="I45" s="112"/>
      <c r="J45" s="113"/>
      <c r="K45" s="112"/>
      <c r="L45" s="112"/>
      <c r="M45" s="112"/>
      <c r="N45" s="112"/>
      <c r="O45" s="112"/>
      <c r="P45" s="112"/>
      <c r="Q45" s="112"/>
      <c r="R45" s="114"/>
      <c r="S45" s="112"/>
      <c r="T45" s="114"/>
      <c r="U45" s="112"/>
      <c r="V45" s="114"/>
    </row>
    <row r="46" spans="1:22">
      <c r="A46" s="115"/>
      <c r="B46" s="115"/>
      <c r="C46" s="115"/>
      <c r="D46" s="115"/>
      <c r="E46" s="115"/>
      <c r="F46" s="115"/>
      <c r="G46" s="115"/>
      <c r="H46" s="115" t="s">
        <v>187</v>
      </c>
      <c r="I46" s="115"/>
      <c r="J46" s="116">
        <v>40558</v>
      </c>
      <c r="K46" s="115"/>
      <c r="L46" s="115"/>
      <c r="M46" s="115"/>
      <c r="N46" s="115" t="s">
        <v>214</v>
      </c>
      <c r="O46" s="115"/>
      <c r="P46" s="115" t="s">
        <v>261</v>
      </c>
      <c r="Q46" s="115"/>
      <c r="R46" s="117">
        <v>280.99</v>
      </c>
      <c r="S46" s="115"/>
      <c r="T46" s="117"/>
      <c r="U46" s="115"/>
      <c r="V46" s="117">
        <v>280.99</v>
      </c>
    </row>
    <row r="47" spans="1:22">
      <c r="A47" s="115"/>
      <c r="B47" s="115"/>
      <c r="C47" s="115"/>
      <c r="D47" s="115"/>
      <c r="E47" s="115"/>
      <c r="F47" s="115"/>
      <c r="G47" s="115"/>
      <c r="H47" s="115" t="s">
        <v>187</v>
      </c>
      <c r="I47" s="115"/>
      <c r="J47" s="116">
        <v>40558</v>
      </c>
      <c r="K47" s="115"/>
      <c r="L47" s="115"/>
      <c r="M47" s="115"/>
      <c r="N47" s="115" t="s">
        <v>214</v>
      </c>
      <c r="O47" s="115"/>
      <c r="P47" s="115" t="s">
        <v>261</v>
      </c>
      <c r="Q47" s="115"/>
      <c r="R47" s="117">
        <v>22.9</v>
      </c>
      <c r="S47" s="115"/>
      <c r="T47" s="117"/>
      <c r="U47" s="115"/>
      <c r="V47" s="117">
        <v>303.89</v>
      </c>
    </row>
    <row r="48" spans="1:22">
      <c r="A48" s="115"/>
      <c r="B48" s="115"/>
      <c r="C48" s="115"/>
      <c r="D48" s="115"/>
      <c r="E48" s="115"/>
      <c r="F48" s="115"/>
      <c r="G48" s="115"/>
      <c r="H48" s="115" t="s">
        <v>187</v>
      </c>
      <c r="I48" s="115"/>
      <c r="J48" s="116">
        <v>40574</v>
      </c>
      <c r="K48" s="115"/>
      <c r="L48" s="115"/>
      <c r="M48" s="115"/>
      <c r="N48" s="115" t="s">
        <v>215</v>
      </c>
      <c r="O48" s="115"/>
      <c r="P48" s="115" t="s">
        <v>261</v>
      </c>
      <c r="Q48" s="115"/>
      <c r="R48" s="117">
        <v>280.99</v>
      </c>
      <c r="S48" s="115"/>
      <c r="T48" s="117"/>
      <c r="U48" s="115"/>
      <c r="V48" s="117">
        <v>584.88</v>
      </c>
    </row>
    <row r="49" spans="1:22">
      <c r="A49" s="115"/>
      <c r="B49" s="115"/>
      <c r="C49" s="115"/>
      <c r="D49" s="115"/>
      <c r="E49" s="115"/>
      <c r="F49" s="115"/>
      <c r="G49" s="115"/>
      <c r="H49" s="115" t="s">
        <v>187</v>
      </c>
      <c r="I49" s="115"/>
      <c r="J49" s="116">
        <v>40574</v>
      </c>
      <c r="K49" s="115"/>
      <c r="L49" s="115"/>
      <c r="M49" s="115"/>
      <c r="N49" s="115" t="s">
        <v>215</v>
      </c>
      <c r="O49" s="115"/>
      <c r="P49" s="115" t="s">
        <v>261</v>
      </c>
      <c r="Q49" s="115"/>
      <c r="R49" s="117">
        <v>22.9</v>
      </c>
      <c r="S49" s="115"/>
      <c r="T49" s="117"/>
      <c r="U49" s="115"/>
      <c r="V49" s="117">
        <v>607.78</v>
      </c>
    </row>
    <row r="50" spans="1:22">
      <c r="A50" s="115"/>
      <c r="B50" s="115"/>
      <c r="C50" s="115"/>
      <c r="D50" s="115"/>
      <c r="E50" s="115"/>
      <c r="F50" s="115"/>
      <c r="G50" s="115"/>
      <c r="H50" s="115" t="s">
        <v>187</v>
      </c>
      <c r="I50" s="115"/>
      <c r="J50" s="116">
        <v>40589</v>
      </c>
      <c r="K50" s="115"/>
      <c r="L50" s="115"/>
      <c r="M50" s="115"/>
      <c r="N50" s="115" t="s">
        <v>216</v>
      </c>
      <c r="O50" s="115"/>
      <c r="P50" s="115" t="s">
        <v>261</v>
      </c>
      <c r="Q50" s="115"/>
      <c r="R50" s="117">
        <v>280.99</v>
      </c>
      <c r="S50" s="115"/>
      <c r="T50" s="117"/>
      <c r="U50" s="115"/>
      <c r="V50" s="117">
        <v>888.77</v>
      </c>
    </row>
    <row r="51" spans="1:22" ht="13.5" thickBot="1">
      <c r="A51" s="115"/>
      <c r="B51" s="115"/>
      <c r="C51" s="115"/>
      <c r="D51" s="115"/>
      <c r="E51" s="115"/>
      <c r="F51" s="115"/>
      <c r="G51" s="115"/>
      <c r="H51" s="115" t="s">
        <v>187</v>
      </c>
      <c r="I51" s="115"/>
      <c r="J51" s="116">
        <v>40589</v>
      </c>
      <c r="K51" s="115"/>
      <c r="L51" s="115"/>
      <c r="M51" s="115"/>
      <c r="N51" s="115" t="s">
        <v>216</v>
      </c>
      <c r="O51" s="115"/>
      <c r="P51" s="115" t="s">
        <v>261</v>
      </c>
      <c r="Q51" s="115"/>
      <c r="R51" s="119">
        <v>22.9</v>
      </c>
      <c r="S51" s="115"/>
      <c r="T51" s="119"/>
      <c r="U51" s="115"/>
      <c r="V51" s="119">
        <v>911.67</v>
      </c>
    </row>
    <row r="52" spans="1:22" ht="13.5" thickBot="1">
      <c r="A52" s="115"/>
      <c r="B52" s="115"/>
      <c r="C52" s="115"/>
      <c r="D52" s="115"/>
      <c r="E52" s="115" t="s">
        <v>159</v>
      </c>
      <c r="F52" s="115"/>
      <c r="G52" s="115"/>
      <c r="H52" s="115"/>
      <c r="I52" s="115"/>
      <c r="J52" s="116"/>
      <c r="K52" s="115"/>
      <c r="L52" s="115"/>
      <c r="M52" s="115"/>
      <c r="N52" s="115"/>
      <c r="O52" s="115"/>
      <c r="P52" s="115"/>
      <c r="Q52" s="115"/>
      <c r="R52" s="121">
        <f>ROUND(SUM(R45:R51),5)</f>
        <v>911.67</v>
      </c>
      <c r="S52" s="115"/>
      <c r="T52" s="121">
        <f>ROUND(SUM(T45:T51),5)</f>
        <v>0</v>
      </c>
      <c r="U52" s="115"/>
      <c r="V52" s="121">
        <f>V51</f>
        <v>911.67</v>
      </c>
    </row>
    <row r="53" spans="1:22" ht="25.5" customHeight="1">
      <c r="A53" s="115"/>
      <c r="B53" s="115"/>
      <c r="C53" s="115"/>
      <c r="D53" s="115" t="s">
        <v>160</v>
      </c>
      <c r="E53" s="115"/>
      <c r="F53" s="115"/>
      <c r="G53" s="115"/>
      <c r="H53" s="115"/>
      <c r="I53" s="115"/>
      <c r="J53" s="116"/>
      <c r="K53" s="115"/>
      <c r="L53" s="115"/>
      <c r="M53" s="115"/>
      <c r="N53" s="115"/>
      <c r="O53" s="115"/>
      <c r="P53" s="115"/>
      <c r="Q53" s="115"/>
      <c r="R53" s="117">
        <f>ROUND(R31+R36+R44+R52,5)</f>
        <v>28203.93</v>
      </c>
      <c r="S53" s="115"/>
      <c r="T53" s="117">
        <f>ROUND(T31+T36+T44+T52,5)</f>
        <v>16230.9</v>
      </c>
      <c r="U53" s="115"/>
      <c r="V53" s="117">
        <f>ROUND(V31+V36+V44+V52,5)</f>
        <v>11973.03</v>
      </c>
    </row>
    <row r="54" spans="1:22" ht="25.5" customHeight="1">
      <c r="A54" s="112"/>
      <c r="B54" s="112"/>
      <c r="C54" s="112"/>
      <c r="D54" s="112" t="s">
        <v>161</v>
      </c>
      <c r="E54" s="112"/>
      <c r="F54" s="112"/>
      <c r="G54" s="112"/>
      <c r="H54" s="112"/>
      <c r="I54" s="112"/>
      <c r="J54" s="113"/>
      <c r="K54" s="112"/>
      <c r="L54" s="112"/>
      <c r="M54" s="112"/>
      <c r="N54" s="112"/>
      <c r="O54" s="112"/>
      <c r="P54" s="112"/>
      <c r="Q54" s="112"/>
      <c r="R54" s="114"/>
      <c r="S54" s="112"/>
      <c r="T54" s="114"/>
      <c r="U54" s="112"/>
      <c r="V54" s="114"/>
    </row>
    <row r="55" spans="1:22">
      <c r="A55" s="112"/>
      <c r="B55" s="112"/>
      <c r="C55" s="112"/>
      <c r="D55" s="112"/>
      <c r="E55" s="112" t="s">
        <v>162</v>
      </c>
      <c r="F55" s="112"/>
      <c r="G55" s="112"/>
      <c r="H55" s="112"/>
      <c r="I55" s="112"/>
      <c r="J55" s="113"/>
      <c r="K55" s="112"/>
      <c r="L55" s="112"/>
      <c r="M55" s="112"/>
      <c r="N55" s="112"/>
      <c r="O55" s="112"/>
      <c r="P55" s="112"/>
      <c r="Q55" s="112"/>
      <c r="R55" s="114"/>
      <c r="S55" s="112"/>
      <c r="T55" s="114"/>
      <c r="U55" s="112"/>
      <c r="V55" s="114"/>
    </row>
    <row r="56" spans="1:22" ht="13.5" thickBot="1">
      <c r="A56" s="111"/>
      <c r="B56" s="111"/>
      <c r="C56" s="111"/>
      <c r="D56" s="111"/>
      <c r="E56" s="111"/>
      <c r="F56" s="115"/>
      <c r="G56" s="115"/>
      <c r="H56" s="115" t="s">
        <v>70</v>
      </c>
      <c r="I56" s="115"/>
      <c r="J56" s="116">
        <v>40599</v>
      </c>
      <c r="K56" s="115"/>
      <c r="L56" s="115" t="s">
        <v>193</v>
      </c>
      <c r="M56" s="115"/>
      <c r="N56" s="115" t="s">
        <v>219</v>
      </c>
      <c r="O56" s="115"/>
      <c r="P56" s="115" t="s">
        <v>261</v>
      </c>
      <c r="Q56" s="115"/>
      <c r="R56" s="118">
        <v>55</v>
      </c>
      <c r="S56" s="115"/>
      <c r="T56" s="118"/>
      <c r="U56" s="115"/>
      <c r="V56" s="118">
        <v>55</v>
      </c>
    </row>
    <row r="57" spans="1:22">
      <c r="A57" s="115"/>
      <c r="B57" s="115"/>
      <c r="C57" s="115"/>
      <c r="D57" s="115"/>
      <c r="E57" s="115" t="s">
        <v>163</v>
      </c>
      <c r="F57" s="115"/>
      <c r="G57" s="115"/>
      <c r="H57" s="115"/>
      <c r="I57" s="115"/>
      <c r="J57" s="116"/>
      <c r="K57" s="115"/>
      <c r="L57" s="115"/>
      <c r="M57" s="115"/>
      <c r="N57" s="115"/>
      <c r="O57" s="115"/>
      <c r="P57" s="115"/>
      <c r="Q57" s="115"/>
      <c r="R57" s="117">
        <f>ROUND(SUM(R55:R56),5)</f>
        <v>55</v>
      </c>
      <c r="S57" s="115"/>
      <c r="T57" s="117">
        <f>ROUND(SUM(T55:T56),5)</f>
        <v>0</v>
      </c>
      <c r="U57" s="115"/>
      <c r="V57" s="117">
        <f>V56</f>
        <v>55</v>
      </c>
    </row>
    <row r="58" spans="1:22" ht="25.5" customHeight="1">
      <c r="A58" s="112"/>
      <c r="B58" s="112"/>
      <c r="C58" s="112"/>
      <c r="D58" s="112"/>
      <c r="E58" s="112" t="s">
        <v>164</v>
      </c>
      <c r="F58" s="112"/>
      <c r="G58" s="112"/>
      <c r="H58" s="112"/>
      <c r="I58" s="112"/>
      <c r="J58" s="113"/>
      <c r="K58" s="112"/>
      <c r="L58" s="112"/>
      <c r="M58" s="112"/>
      <c r="N58" s="112"/>
      <c r="O58" s="112"/>
      <c r="P58" s="112"/>
      <c r="Q58" s="112"/>
      <c r="R58" s="114"/>
      <c r="S58" s="112"/>
      <c r="T58" s="114"/>
      <c r="U58" s="112"/>
      <c r="V58" s="114"/>
    </row>
    <row r="59" spans="1:22">
      <c r="A59" s="115"/>
      <c r="B59" s="115"/>
      <c r="C59" s="115"/>
      <c r="D59" s="115"/>
      <c r="E59" s="115"/>
      <c r="F59" s="115"/>
      <c r="G59" s="115"/>
      <c r="H59" s="115" t="s">
        <v>70</v>
      </c>
      <c r="I59" s="115"/>
      <c r="J59" s="116">
        <v>40550</v>
      </c>
      <c r="K59" s="115"/>
      <c r="L59" s="115" t="s">
        <v>194</v>
      </c>
      <c r="M59" s="115"/>
      <c r="N59" s="115" t="s">
        <v>220</v>
      </c>
      <c r="O59" s="115"/>
      <c r="P59" s="115" t="s">
        <v>263</v>
      </c>
      <c r="Q59" s="115"/>
      <c r="R59" s="117">
        <v>600</v>
      </c>
      <c r="S59" s="115"/>
      <c r="T59" s="117"/>
      <c r="U59" s="115"/>
      <c r="V59" s="117">
        <v>600</v>
      </c>
    </row>
    <row r="60" spans="1:22">
      <c r="A60" s="115"/>
      <c r="B60" s="115"/>
      <c r="C60" s="115"/>
      <c r="D60" s="115"/>
      <c r="E60" s="115"/>
      <c r="F60" s="115"/>
      <c r="G60" s="115"/>
      <c r="H60" s="115" t="s">
        <v>70</v>
      </c>
      <c r="I60" s="115"/>
      <c r="J60" s="116">
        <v>40550</v>
      </c>
      <c r="K60" s="115"/>
      <c r="L60" s="115" t="s">
        <v>195</v>
      </c>
      <c r="M60" s="115"/>
      <c r="N60" s="115" t="s">
        <v>221</v>
      </c>
      <c r="O60" s="115"/>
      <c r="P60" s="115" t="s">
        <v>263</v>
      </c>
      <c r="Q60" s="115"/>
      <c r="R60" s="117">
        <v>400</v>
      </c>
      <c r="S60" s="115"/>
      <c r="T60" s="117"/>
      <c r="U60" s="115"/>
      <c r="V60" s="117">
        <v>1000</v>
      </c>
    </row>
    <row r="61" spans="1:22">
      <c r="A61" s="115"/>
      <c r="B61" s="115"/>
      <c r="C61" s="115"/>
      <c r="D61" s="115"/>
      <c r="E61" s="115"/>
      <c r="F61" s="115"/>
      <c r="G61" s="115"/>
      <c r="H61" s="115" t="s">
        <v>70</v>
      </c>
      <c r="I61" s="115"/>
      <c r="J61" s="116">
        <v>40557</v>
      </c>
      <c r="K61" s="115"/>
      <c r="L61" s="115" t="s">
        <v>196</v>
      </c>
      <c r="M61" s="115"/>
      <c r="N61" s="115" t="s">
        <v>222</v>
      </c>
      <c r="O61" s="115"/>
      <c r="P61" s="115" t="s">
        <v>263</v>
      </c>
      <c r="Q61" s="115"/>
      <c r="R61" s="117">
        <v>300</v>
      </c>
      <c r="S61" s="115"/>
      <c r="T61" s="117"/>
      <c r="U61" s="115"/>
      <c r="V61" s="117">
        <v>1300</v>
      </c>
    </row>
    <row r="62" spans="1:22">
      <c r="A62" s="115"/>
      <c r="B62" s="115"/>
      <c r="C62" s="115"/>
      <c r="D62" s="115"/>
      <c r="E62" s="115"/>
      <c r="F62" s="115"/>
      <c r="G62" s="115"/>
      <c r="H62" s="115" t="s">
        <v>70</v>
      </c>
      <c r="I62" s="115"/>
      <c r="J62" s="116">
        <v>40557</v>
      </c>
      <c r="K62" s="115"/>
      <c r="L62" s="115" t="s">
        <v>197</v>
      </c>
      <c r="M62" s="115"/>
      <c r="N62" s="115" t="s">
        <v>222</v>
      </c>
      <c r="O62" s="115"/>
      <c r="P62" s="115" t="s">
        <v>263</v>
      </c>
      <c r="Q62" s="115"/>
      <c r="R62" s="117">
        <v>300</v>
      </c>
      <c r="S62" s="115"/>
      <c r="T62" s="117"/>
      <c r="U62" s="115"/>
      <c r="V62" s="117">
        <v>1600</v>
      </c>
    </row>
    <row r="63" spans="1:22">
      <c r="A63" s="115"/>
      <c r="B63" s="115"/>
      <c r="C63" s="115"/>
      <c r="D63" s="115"/>
      <c r="E63" s="115"/>
      <c r="F63" s="115"/>
      <c r="G63" s="115"/>
      <c r="H63" s="115" t="s">
        <v>70</v>
      </c>
      <c r="I63" s="115"/>
      <c r="J63" s="116">
        <v>40564</v>
      </c>
      <c r="K63" s="115"/>
      <c r="L63" s="115" t="s">
        <v>195</v>
      </c>
      <c r="M63" s="115"/>
      <c r="N63" s="115" t="s">
        <v>223</v>
      </c>
      <c r="O63" s="115"/>
      <c r="P63" s="115" t="s">
        <v>263</v>
      </c>
      <c r="Q63" s="115"/>
      <c r="R63" s="117">
        <v>400</v>
      </c>
      <c r="S63" s="115"/>
      <c r="T63" s="117"/>
      <c r="U63" s="115"/>
      <c r="V63" s="117">
        <v>2000</v>
      </c>
    </row>
    <row r="64" spans="1:22">
      <c r="A64" s="115"/>
      <c r="B64" s="115"/>
      <c r="C64" s="115"/>
      <c r="D64" s="115"/>
      <c r="E64" s="115"/>
      <c r="F64" s="115"/>
      <c r="G64" s="115"/>
      <c r="H64" s="115" t="s">
        <v>70</v>
      </c>
      <c r="I64" s="115"/>
      <c r="J64" s="116">
        <v>40564</v>
      </c>
      <c r="K64" s="115"/>
      <c r="L64" s="115" t="s">
        <v>194</v>
      </c>
      <c r="M64" s="115"/>
      <c r="N64" s="115" t="s">
        <v>224</v>
      </c>
      <c r="O64" s="115"/>
      <c r="P64" s="115" t="s">
        <v>263</v>
      </c>
      <c r="Q64" s="115"/>
      <c r="R64" s="117">
        <v>600</v>
      </c>
      <c r="S64" s="115"/>
      <c r="T64" s="117"/>
      <c r="U64" s="115"/>
      <c r="V64" s="117">
        <v>2600</v>
      </c>
    </row>
    <row r="65" spans="1:22">
      <c r="A65" s="115"/>
      <c r="B65" s="115"/>
      <c r="C65" s="115"/>
      <c r="D65" s="115"/>
      <c r="E65" s="115"/>
      <c r="F65" s="115"/>
      <c r="G65" s="115"/>
      <c r="H65" s="115" t="s">
        <v>70</v>
      </c>
      <c r="I65" s="115"/>
      <c r="J65" s="116">
        <v>40571</v>
      </c>
      <c r="K65" s="115"/>
      <c r="L65" s="115" t="s">
        <v>196</v>
      </c>
      <c r="M65" s="115"/>
      <c r="N65" s="115" t="s">
        <v>225</v>
      </c>
      <c r="O65" s="115"/>
      <c r="P65" s="115" t="s">
        <v>263</v>
      </c>
      <c r="Q65" s="115"/>
      <c r="R65" s="117">
        <v>300</v>
      </c>
      <c r="S65" s="115"/>
      <c r="T65" s="117"/>
      <c r="U65" s="115"/>
      <c r="V65" s="117">
        <v>2900</v>
      </c>
    </row>
    <row r="66" spans="1:22">
      <c r="A66" s="115"/>
      <c r="B66" s="115"/>
      <c r="C66" s="115"/>
      <c r="D66" s="115"/>
      <c r="E66" s="115"/>
      <c r="F66" s="115"/>
      <c r="G66" s="115"/>
      <c r="H66" s="115" t="s">
        <v>70</v>
      </c>
      <c r="I66" s="115"/>
      <c r="J66" s="116">
        <v>40571</v>
      </c>
      <c r="K66" s="115"/>
      <c r="L66" s="115" t="s">
        <v>197</v>
      </c>
      <c r="M66" s="115"/>
      <c r="N66" s="115" t="s">
        <v>225</v>
      </c>
      <c r="O66" s="115"/>
      <c r="P66" s="115" t="s">
        <v>263</v>
      </c>
      <c r="Q66" s="115"/>
      <c r="R66" s="117">
        <v>300</v>
      </c>
      <c r="S66" s="115"/>
      <c r="T66" s="117"/>
      <c r="U66" s="115"/>
      <c r="V66" s="117">
        <v>3200</v>
      </c>
    </row>
    <row r="67" spans="1:22">
      <c r="A67" s="115"/>
      <c r="B67" s="115"/>
      <c r="C67" s="115"/>
      <c r="D67" s="115"/>
      <c r="E67" s="115"/>
      <c r="F67" s="115"/>
      <c r="G67" s="115"/>
      <c r="H67" s="115" t="s">
        <v>70</v>
      </c>
      <c r="I67" s="115"/>
      <c r="J67" s="116">
        <v>40578</v>
      </c>
      <c r="K67" s="115"/>
      <c r="L67" s="115" t="s">
        <v>194</v>
      </c>
      <c r="M67" s="115"/>
      <c r="N67" s="115" t="s">
        <v>226</v>
      </c>
      <c r="O67" s="115"/>
      <c r="P67" s="115" t="s">
        <v>263</v>
      </c>
      <c r="Q67" s="115"/>
      <c r="R67" s="117">
        <v>600</v>
      </c>
      <c r="S67" s="115"/>
      <c r="T67" s="117"/>
      <c r="U67" s="115"/>
      <c r="V67" s="117">
        <v>3800</v>
      </c>
    </row>
    <row r="68" spans="1:22">
      <c r="A68" s="115"/>
      <c r="B68" s="115"/>
      <c r="C68" s="115"/>
      <c r="D68" s="115"/>
      <c r="E68" s="115"/>
      <c r="F68" s="115"/>
      <c r="G68" s="115"/>
      <c r="H68" s="115" t="s">
        <v>70</v>
      </c>
      <c r="I68" s="115"/>
      <c r="J68" s="116">
        <v>40578</v>
      </c>
      <c r="K68" s="115"/>
      <c r="L68" s="115" t="s">
        <v>195</v>
      </c>
      <c r="M68" s="115"/>
      <c r="N68" s="115" t="s">
        <v>226</v>
      </c>
      <c r="O68" s="115"/>
      <c r="P68" s="115" t="s">
        <v>263</v>
      </c>
      <c r="Q68" s="115"/>
      <c r="R68" s="117">
        <v>400</v>
      </c>
      <c r="S68" s="115"/>
      <c r="T68" s="117"/>
      <c r="U68" s="115"/>
      <c r="V68" s="117">
        <v>4200</v>
      </c>
    </row>
    <row r="69" spans="1:22">
      <c r="A69" s="115"/>
      <c r="B69" s="115"/>
      <c r="C69" s="115"/>
      <c r="D69" s="115"/>
      <c r="E69" s="115"/>
      <c r="F69" s="115"/>
      <c r="G69" s="115"/>
      <c r="H69" s="115" t="s">
        <v>70</v>
      </c>
      <c r="I69" s="115"/>
      <c r="J69" s="116">
        <v>40585</v>
      </c>
      <c r="K69" s="115"/>
      <c r="L69" s="115" t="s">
        <v>196</v>
      </c>
      <c r="M69" s="115"/>
      <c r="N69" s="115" t="s">
        <v>227</v>
      </c>
      <c r="O69" s="115"/>
      <c r="P69" s="115" t="s">
        <v>263</v>
      </c>
      <c r="Q69" s="115"/>
      <c r="R69" s="117">
        <v>300</v>
      </c>
      <c r="S69" s="115"/>
      <c r="T69" s="117"/>
      <c r="U69" s="115"/>
      <c r="V69" s="117">
        <v>4500</v>
      </c>
    </row>
    <row r="70" spans="1:22">
      <c r="A70" s="115"/>
      <c r="B70" s="115"/>
      <c r="C70" s="115"/>
      <c r="D70" s="115"/>
      <c r="E70" s="115"/>
      <c r="F70" s="115"/>
      <c r="G70" s="115"/>
      <c r="H70" s="115" t="s">
        <v>70</v>
      </c>
      <c r="I70" s="115"/>
      <c r="J70" s="116">
        <v>40585</v>
      </c>
      <c r="K70" s="115"/>
      <c r="L70" s="115" t="s">
        <v>197</v>
      </c>
      <c r="M70" s="115"/>
      <c r="N70" s="115" t="s">
        <v>228</v>
      </c>
      <c r="O70" s="115"/>
      <c r="P70" s="115" t="s">
        <v>263</v>
      </c>
      <c r="Q70" s="115"/>
      <c r="R70" s="117">
        <v>300</v>
      </c>
      <c r="S70" s="115"/>
      <c r="T70" s="117"/>
      <c r="U70" s="115"/>
      <c r="V70" s="117">
        <v>4800</v>
      </c>
    </row>
    <row r="71" spans="1:22">
      <c r="A71" s="115"/>
      <c r="B71" s="115"/>
      <c r="C71" s="115"/>
      <c r="D71" s="115"/>
      <c r="E71" s="115"/>
      <c r="F71" s="115"/>
      <c r="G71" s="115"/>
      <c r="H71" s="115" t="s">
        <v>70</v>
      </c>
      <c r="I71" s="115"/>
      <c r="J71" s="116">
        <v>40588</v>
      </c>
      <c r="K71" s="115"/>
      <c r="L71" s="115" t="s">
        <v>198</v>
      </c>
      <c r="M71" s="115"/>
      <c r="N71" s="115" t="s">
        <v>229</v>
      </c>
      <c r="O71" s="115"/>
      <c r="P71" s="115" t="s">
        <v>261</v>
      </c>
      <c r="Q71" s="115"/>
      <c r="R71" s="117">
        <v>466.56</v>
      </c>
      <c r="S71" s="115"/>
      <c r="T71" s="117"/>
      <c r="U71" s="115"/>
      <c r="V71" s="117">
        <v>5266.56</v>
      </c>
    </row>
    <row r="72" spans="1:22">
      <c r="A72" s="115"/>
      <c r="B72" s="115"/>
      <c r="C72" s="115"/>
      <c r="D72" s="115"/>
      <c r="E72" s="115"/>
      <c r="F72" s="115"/>
      <c r="G72" s="115"/>
      <c r="H72" s="115" t="s">
        <v>70</v>
      </c>
      <c r="I72" s="115"/>
      <c r="J72" s="116">
        <v>40592</v>
      </c>
      <c r="K72" s="115"/>
      <c r="L72" s="115" t="s">
        <v>194</v>
      </c>
      <c r="M72" s="115"/>
      <c r="N72" s="115" t="s">
        <v>230</v>
      </c>
      <c r="O72" s="115"/>
      <c r="P72" s="115" t="s">
        <v>263</v>
      </c>
      <c r="Q72" s="115"/>
      <c r="R72" s="117">
        <v>600</v>
      </c>
      <c r="S72" s="115"/>
      <c r="T72" s="117"/>
      <c r="U72" s="115"/>
      <c r="V72" s="117">
        <v>5866.56</v>
      </c>
    </row>
    <row r="73" spans="1:22">
      <c r="A73" s="115"/>
      <c r="B73" s="115"/>
      <c r="C73" s="115"/>
      <c r="D73" s="115"/>
      <c r="E73" s="115"/>
      <c r="F73" s="115"/>
      <c r="G73" s="115"/>
      <c r="H73" s="115" t="s">
        <v>70</v>
      </c>
      <c r="I73" s="115"/>
      <c r="J73" s="116">
        <v>40592</v>
      </c>
      <c r="K73" s="115"/>
      <c r="L73" s="115" t="s">
        <v>195</v>
      </c>
      <c r="M73" s="115"/>
      <c r="N73" s="115" t="s">
        <v>230</v>
      </c>
      <c r="O73" s="115"/>
      <c r="P73" s="115" t="s">
        <v>263</v>
      </c>
      <c r="Q73" s="115"/>
      <c r="R73" s="117">
        <v>400</v>
      </c>
      <c r="S73" s="115"/>
      <c r="T73" s="117"/>
      <c r="U73" s="115"/>
      <c r="V73" s="117">
        <v>6266.56</v>
      </c>
    </row>
    <row r="74" spans="1:22">
      <c r="A74" s="115"/>
      <c r="B74" s="115"/>
      <c r="C74" s="115"/>
      <c r="D74" s="115"/>
      <c r="E74" s="115"/>
      <c r="F74" s="115"/>
      <c r="G74" s="115"/>
      <c r="H74" s="115" t="s">
        <v>70</v>
      </c>
      <c r="I74" s="115"/>
      <c r="J74" s="116">
        <v>40599</v>
      </c>
      <c r="K74" s="115"/>
      <c r="L74" s="115" t="s">
        <v>196</v>
      </c>
      <c r="M74" s="115"/>
      <c r="N74" s="115" t="s">
        <v>231</v>
      </c>
      <c r="O74" s="115"/>
      <c r="P74" s="115" t="s">
        <v>263</v>
      </c>
      <c r="Q74" s="115"/>
      <c r="R74" s="117">
        <v>300</v>
      </c>
      <c r="S74" s="115"/>
      <c r="T74" s="117"/>
      <c r="U74" s="115"/>
      <c r="V74" s="117">
        <v>6566.56</v>
      </c>
    </row>
    <row r="75" spans="1:22">
      <c r="A75" s="115"/>
      <c r="B75" s="115"/>
      <c r="C75" s="115"/>
      <c r="D75" s="115"/>
      <c r="E75" s="115"/>
      <c r="F75" s="115"/>
      <c r="G75" s="115"/>
      <c r="H75" s="115" t="s">
        <v>70</v>
      </c>
      <c r="I75" s="115"/>
      <c r="J75" s="116">
        <v>40599</v>
      </c>
      <c r="K75" s="115"/>
      <c r="L75" s="115" t="s">
        <v>197</v>
      </c>
      <c r="M75" s="115"/>
      <c r="N75" s="115" t="s">
        <v>231</v>
      </c>
      <c r="O75" s="115"/>
      <c r="P75" s="115" t="s">
        <v>263</v>
      </c>
      <c r="Q75" s="115"/>
      <c r="R75" s="117">
        <v>300</v>
      </c>
      <c r="S75" s="115"/>
      <c r="T75" s="117"/>
      <c r="U75" s="115"/>
      <c r="V75" s="117">
        <v>6866.56</v>
      </c>
    </row>
    <row r="76" spans="1:22">
      <c r="A76" s="115"/>
      <c r="B76" s="115"/>
      <c r="C76" s="115"/>
      <c r="D76" s="115"/>
      <c r="E76" s="115"/>
      <c r="F76" s="115"/>
      <c r="G76" s="115"/>
      <c r="H76" s="115" t="s">
        <v>70</v>
      </c>
      <c r="I76" s="115"/>
      <c r="J76" s="116">
        <v>40602</v>
      </c>
      <c r="K76" s="115"/>
      <c r="L76" s="115" t="s">
        <v>194</v>
      </c>
      <c r="M76" s="115"/>
      <c r="N76" s="115" t="s">
        <v>232</v>
      </c>
      <c r="O76" s="115"/>
      <c r="P76" s="115" t="s">
        <v>263</v>
      </c>
      <c r="Q76" s="115"/>
      <c r="R76" s="117">
        <v>360</v>
      </c>
      <c r="S76" s="115"/>
      <c r="T76" s="117"/>
      <c r="U76" s="115"/>
      <c r="V76" s="117">
        <v>7226.56</v>
      </c>
    </row>
    <row r="77" spans="1:22">
      <c r="A77" s="115"/>
      <c r="B77" s="115"/>
      <c r="C77" s="115"/>
      <c r="D77" s="115"/>
      <c r="E77" s="115"/>
      <c r="F77" s="115"/>
      <c r="G77" s="115"/>
      <c r="H77" s="115" t="s">
        <v>70</v>
      </c>
      <c r="I77" s="115"/>
      <c r="J77" s="116">
        <v>40602</v>
      </c>
      <c r="K77" s="115"/>
      <c r="L77" s="115" t="s">
        <v>198</v>
      </c>
      <c r="M77" s="115"/>
      <c r="N77" s="115" t="s">
        <v>233</v>
      </c>
      <c r="O77" s="115"/>
      <c r="P77" s="115" t="s">
        <v>261</v>
      </c>
      <c r="Q77" s="115"/>
      <c r="R77" s="117">
        <v>466.56</v>
      </c>
      <c r="S77" s="115"/>
      <c r="T77" s="117"/>
      <c r="U77" s="115"/>
      <c r="V77" s="117">
        <v>7693.12</v>
      </c>
    </row>
    <row r="78" spans="1:22">
      <c r="A78" s="115"/>
      <c r="B78" s="115"/>
      <c r="C78" s="115"/>
      <c r="D78" s="115"/>
      <c r="E78" s="115"/>
      <c r="F78" s="115"/>
      <c r="G78" s="115"/>
      <c r="H78" s="115" t="s">
        <v>70</v>
      </c>
      <c r="I78" s="115"/>
      <c r="J78" s="116">
        <v>40606</v>
      </c>
      <c r="K78" s="115"/>
      <c r="L78" s="115" t="s">
        <v>195</v>
      </c>
      <c r="M78" s="115"/>
      <c r="N78" s="115" t="s">
        <v>234</v>
      </c>
      <c r="O78" s="115"/>
      <c r="P78" s="115" t="s">
        <v>263</v>
      </c>
      <c r="Q78" s="115"/>
      <c r="R78" s="117">
        <v>400</v>
      </c>
      <c r="S78" s="115"/>
      <c r="T78" s="117"/>
      <c r="U78" s="115"/>
      <c r="V78" s="117">
        <v>8093.12</v>
      </c>
    </row>
    <row r="79" spans="1:22">
      <c r="A79" s="115"/>
      <c r="B79" s="115"/>
      <c r="C79" s="115"/>
      <c r="D79" s="115"/>
      <c r="E79" s="115"/>
      <c r="F79" s="115"/>
      <c r="G79" s="115"/>
      <c r="H79" s="115" t="s">
        <v>70</v>
      </c>
      <c r="I79" s="115"/>
      <c r="J79" s="116">
        <v>40606</v>
      </c>
      <c r="K79" s="115"/>
      <c r="L79" s="115" t="s">
        <v>194</v>
      </c>
      <c r="M79" s="115"/>
      <c r="N79" s="115" t="s">
        <v>235</v>
      </c>
      <c r="O79" s="115"/>
      <c r="P79" s="115" t="s">
        <v>263</v>
      </c>
      <c r="Q79" s="115"/>
      <c r="R79" s="117">
        <v>240</v>
      </c>
      <c r="S79" s="115"/>
      <c r="T79" s="117"/>
      <c r="U79" s="115"/>
      <c r="V79" s="117">
        <v>8333.1200000000008</v>
      </c>
    </row>
    <row r="80" spans="1:22">
      <c r="A80" s="115"/>
      <c r="B80" s="115"/>
      <c r="C80" s="115"/>
      <c r="D80" s="115"/>
      <c r="E80" s="115"/>
      <c r="F80" s="115"/>
      <c r="G80" s="115"/>
      <c r="H80" s="115" t="s">
        <v>70</v>
      </c>
      <c r="I80" s="115"/>
      <c r="J80" s="116">
        <v>40613</v>
      </c>
      <c r="K80" s="115"/>
      <c r="L80" s="115" t="s">
        <v>196</v>
      </c>
      <c r="M80" s="115"/>
      <c r="N80" s="115" t="s">
        <v>236</v>
      </c>
      <c r="O80" s="115"/>
      <c r="P80" s="115" t="s">
        <v>263</v>
      </c>
      <c r="Q80" s="115"/>
      <c r="R80" s="117">
        <v>300</v>
      </c>
      <c r="S80" s="115"/>
      <c r="T80" s="117"/>
      <c r="U80" s="115"/>
      <c r="V80" s="117">
        <v>8633.1200000000008</v>
      </c>
    </row>
    <row r="81" spans="1:22">
      <c r="A81" s="115"/>
      <c r="B81" s="115"/>
      <c r="C81" s="115"/>
      <c r="D81" s="115"/>
      <c r="E81" s="115"/>
      <c r="F81" s="115"/>
      <c r="G81" s="115"/>
      <c r="H81" s="115" t="s">
        <v>70</v>
      </c>
      <c r="I81" s="115"/>
      <c r="J81" s="116">
        <v>40613</v>
      </c>
      <c r="K81" s="115"/>
      <c r="L81" s="115" t="s">
        <v>197</v>
      </c>
      <c r="M81" s="115"/>
      <c r="N81" s="115" t="s">
        <v>236</v>
      </c>
      <c r="O81" s="115"/>
      <c r="P81" s="115" t="s">
        <v>263</v>
      </c>
      <c r="Q81" s="115"/>
      <c r="R81" s="117">
        <v>300</v>
      </c>
      <c r="S81" s="115"/>
      <c r="T81" s="117"/>
      <c r="U81" s="115"/>
      <c r="V81" s="117">
        <v>8933.1200000000008</v>
      </c>
    </row>
    <row r="82" spans="1:22">
      <c r="A82" s="115"/>
      <c r="B82" s="115"/>
      <c r="C82" s="115"/>
      <c r="D82" s="115"/>
      <c r="E82" s="115"/>
      <c r="F82" s="115"/>
      <c r="G82" s="115"/>
      <c r="H82" s="115" t="s">
        <v>70</v>
      </c>
      <c r="I82" s="115"/>
      <c r="J82" s="116">
        <v>40616</v>
      </c>
      <c r="K82" s="115"/>
      <c r="L82" s="115" t="s">
        <v>198</v>
      </c>
      <c r="M82" s="115"/>
      <c r="N82" s="115" t="s">
        <v>237</v>
      </c>
      <c r="O82" s="115"/>
      <c r="P82" s="115" t="s">
        <v>261</v>
      </c>
      <c r="Q82" s="115"/>
      <c r="R82" s="117">
        <v>466.56</v>
      </c>
      <c r="S82" s="115"/>
      <c r="T82" s="117"/>
      <c r="U82" s="115"/>
      <c r="V82" s="117">
        <v>9399.68</v>
      </c>
    </row>
    <row r="83" spans="1:22">
      <c r="A83" s="115"/>
      <c r="B83" s="115"/>
      <c r="C83" s="115"/>
      <c r="D83" s="115"/>
      <c r="E83" s="115"/>
      <c r="F83" s="115"/>
      <c r="G83" s="115"/>
      <c r="H83" s="115" t="s">
        <v>70</v>
      </c>
      <c r="I83" s="115"/>
      <c r="J83" s="116">
        <v>40620</v>
      </c>
      <c r="K83" s="115"/>
      <c r="L83" s="115" t="s">
        <v>195</v>
      </c>
      <c r="M83" s="115"/>
      <c r="N83" s="115" t="s">
        <v>238</v>
      </c>
      <c r="O83" s="115"/>
      <c r="P83" s="115" t="s">
        <v>263</v>
      </c>
      <c r="Q83" s="115"/>
      <c r="R83" s="117">
        <v>400</v>
      </c>
      <c r="S83" s="115"/>
      <c r="T83" s="117"/>
      <c r="U83" s="115"/>
      <c r="V83" s="117">
        <v>9799.68</v>
      </c>
    </row>
    <row r="84" spans="1:22">
      <c r="A84" s="115"/>
      <c r="B84" s="115"/>
      <c r="C84" s="115"/>
      <c r="D84" s="115"/>
      <c r="E84" s="115"/>
      <c r="F84" s="115"/>
      <c r="G84" s="115"/>
      <c r="H84" s="115" t="s">
        <v>70</v>
      </c>
      <c r="I84" s="115"/>
      <c r="J84" s="116">
        <v>40620</v>
      </c>
      <c r="K84" s="115"/>
      <c r="L84" s="115" t="s">
        <v>194</v>
      </c>
      <c r="M84" s="115"/>
      <c r="N84" s="115" t="s">
        <v>238</v>
      </c>
      <c r="O84" s="115"/>
      <c r="P84" s="115" t="s">
        <v>263</v>
      </c>
      <c r="Q84" s="115"/>
      <c r="R84" s="117">
        <v>600</v>
      </c>
      <c r="S84" s="115"/>
      <c r="T84" s="117"/>
      <c r="U84" s="115"/>
      <c r="V84" s="117">
        <v>10399.68</v>
      </c>
    </row>
    <row r="85" spans="1:22">
      <c r="A85" s="115"/>
      <c r="B85" s="115"/>
      <c r="C85" s="115"/>
      <c r="D85" s="115"/>
      <c r="E85" s="115"/>
      <c r="F85" s="115"/>
      <c r="G85" s="115"/>
      <c r="H85" s="115" t="s">
        <v>70</v>
      </c>
      <c r="I85" s="115"/>
      <c r="J85" s="116">
        <v>40627</v>
      </c>
      <c r="K85" s="115"/>
      <c r="L85" s="115" t="s">
        <v>196</v>
      </c>
      <c r="M85" s="115"/>
      <c r="N85" s="115" t="s">
        <v>239</v>
      </c>
      <c r="O85" s="115"/>
      <c r="P85" s="115" t="s">
        <v>263</v>
      </c>
      <c r="Q85" s="115"/>
      <c r="R85" s="117">
        <v>300</v>
      </c>
      <c r="S85" s="115"/>
      <c r="T85" s="117"/>
      <c r="U85" s="115"/>
      <c r="V85" s="117">
        <v>10699.68</v>
      </c>
    </row>
    <row r="86" spans="1:22">
      <c r="A86" s="115"/>
      <c r="B86" s="115"/>
      <c r="C86" s="115"/>
      <c r="D86" s="115"/>
      <c r="E86" s="115"/>
      <c r="F86" s="115"/>
      <c r="G86" s="115"/>
      <c r="H86" s="115" t="s">
        <v>70</v>
      </c>
      <c r="I86" s="115"/>
      <c r="J86" s="116">
        <v>40627</v>
      </c>
      <c r="K86" s="115"/>
      <c r="L86" s="115" t="s">
        <v>197</v>
      </c>
      <c r="M86" s="115"/>
      <c r="N86" s="115" t="s">
        <v>239</v>
      </c>
      <c r="O86" s="115"/>
      <c r="P86" s="115" t="s">
        <v>263</v>
      </c>
      <c r="Q86" s="115"/>
      <c r="R86" s="117">
        <v>300</v>
      </c>
      <c r="S86" s="115"/>
      <c r="T86" s="117"/>
      <c r="U86" s="115"/>
      <c r="V86" s="117">
        <v>10999.68</v>
      </c>
    </row>
    <row r="87" spans="1:22" ht="13.5" thickBot="1">
      <c r="A87" s="115"/>
      <c r="B87" s="115"/>
      <c r="C87" s="115"/>
      <c r="D87" s="115"/>
      <c r="E87" s="115"/>
      <c r="F87" s="115"/>
      <c r="G87" s="115"/>
      <c r="H87" s="115" t="s">
        <v>70</v>
      </c>
      <c r="I87" s="115"/>
      <c r="J87" s="116">
        <v>40629</v>
      </c>
      <c r="K87" s="115"/>
      <c r="L87" s="115" t="s">
        <v>198</v>
      </c>
      <c r="M87" s="115"/>
      <c r="N87" s="115" t="s">
        <v>240</v>
      </c>
      <c r="O87" s="115"/>
      <c r="P87" s="115" t="s">
        <v>261</v>
      </c>
      <c r="Q87" s="115"/>
      <c r="R87" s="118">
        <v>233.28</v>
      </c>
      <c r="S87" s="115"/>
      <c r="T87" s="118"/>
      <c r="U87" s="115"/>
      <c r="V87" s="118">
        <v>11232.96</v>
      </c>
    </row>
    <row r="88" spans="1:22">
      <c r="A88" s="115"/>
      <c r="B88" s="115"/>
      <c r="C88" s="115"/>
      <c r="D88" s="115"/>
      <c r="E88" s="115" t="s">
        <v>165</v>
      </c>
      <c r="F88" s="115"/>
      <c r="G88" s="115"/>
      <c r="H88" s="115"/>
      <c r="I88" s="115"/>
      <c r="J88" s="116"/>
      <c r="K88" s="115"/>
      <c r="L88" s="115"/>
      <c r="M88" s="115"/>
      <c r="N88" s="115"/>
      <c r="O88" s="115"/>
      <c r="P88" s="115"/>
      <c r="Q88" s="115"/>
      <c r="R88" s="117">
        <f>ROUND(SUM(R58:R87),5)</f>
        <v>11232.96</v>
      </c>
      <c r="S88" s="115"/>
      <c r="T88" s="117">
        <f>ROUND(SUM(T58:T87),5)</f>
        <v>0</v>
      </c>
      <c r="U88" s="115"/>
      <c r="V88" s="117">
        <f>V87</f>
        <v>11232.96</v>
      </c>
    </row>
    <row r="89" spans="1:22" ht="25.5" customHeight="1">
      <c r="A89" s="112"/>
      <c r="B89" s="112"/>
      <c r="C89" s="112"/>
      <c r="D89" s="112"/>
      <c r="E89" s="112" t="s">
        <v>166</v>
      </c>
      <c r="F89" s="112"/>
      <c r="G89" s="112"/>
      <c r="H89" s="112"/>
      <c r="I89" s="112"/>
      <c r="J89" s="113"/>
      <c r="K89" s="112"/>
      <c r="L89" s="112"/>
      <c r="M89" s="112"/>
      <c r="N89" s="112"/>
      <c r="O89" s="112"/>
      <c r="P89" s="112"/>
      <c r="Q89" s="112"/>
      <c r="R89" s="114"/>
      <c r="S89" s="112"/>
      <c r="T89" s="114"/>
      <c r="U89" s="112"/>
      <c r="V89" s="114"/>
    </row>
    <row r="90" spans="1:22">
      <c r="A90" s="115"/>
      <c r="B90" s="115"/>
      <c r="C90" s="115"/>
      <c r="D90" s="115"/>
      <c r="E90" s="115"/>
      <c r="F90" s="115"/>
      <c r="G90" s="115"/>
      <c r="H90" s="115" t="s">
        <v>70</v>
      </c>
      <c r="I90" s="115"/>
      <c r="J90" s="116">
        <v>40588</v>
      </c>
      <c r="K90" s="115"/>
      <c r="L90" s="115" t="s">
        <v>198</v>
      </c>
      <c r="M90" s="115"/>
      <c r="N90" s="115" t="s">
        <v>241</v>
      </c>
      <c r="O90" s="115"/>
      <c r="P90" s="115" t="s">
        <v>261</v>
      </c>
      <c r="Q90" s="115"/>
      <c r="R90" s="117">
        <v>304.74</v>
      </c>
      <c r="S90" s="115"/>
      <c r="T90" s="117"/>
      <c r="U90" s="115"/>
      <c r="V90" s="117">
        <v>304.74</v>
      </c>
    </row>
    <row r="91" spans="1:22">
      <c r="A91" s="115"/>
      <c r="B91" s="115"/>
      <c r="C91" s="115"/>
      <c r="D91" s="115"/>
      <c r="E91" s="115"/>
      <c r="F91" s="115"/>
      <c r="G91" s="115"/>
      <c r="H91" s="115" t="s">
        <v>70</v>
      </c>
      <c r="I91" s="115"/>
      <c r="J91" s="116">
        <v>40603</v>
      </c>
      <c r="K91" s="115"/>
      <c r="L91" s="115" t="s">
        <v>198</v>
      </c>
      <c r="M91" s="115"/>
      <c r="N91" s="115" t="s">
        <v>242</v>
      </c>
      <c r="O91" s="115"/>
      <c r="P91" s="115" t="s">
        <v>261</v>
      </c>
      <c r="Q91" s="115"/>
      <c r="R91" s="117">
        <v>304.74</v>
      </c>
      <c r="S91" s="115"/>
      <c r="T91" s="117"/>
      <c r="U91" s="115"/>
      <c r="V91" s="117">
        <v>609.48</v>
      </c>
    </row>
    <row r="92" spans="1:22" ht="13.5" thickBot="1">
      <c r="A92" s="115"/>
      <c r="B92" s="115"/>
      <c r="C92" s="115"/>
      <c r="D92" s="115"/>
      <c r="E92" s="115"/>
      <c r="F92" s="115"/>
      <c r="G92" s="115"/>
      <c r="H92" s="115" t="s">
        <v>70</v>
      </c>
      <c r="I92" s="115"/>
      <c r="J92" s="116">
        <v>40614</v>
      </c>
      <c r="K92" s="115"/>
      <c r="L92" s="115" t="s">
        <v>194</v>
      </c>
      <c r="M92" s="115"/>
      <c r="N92" s="115" t="s">
        <v>243</v>
      </c>
      <c r="O92" s="115"/>
      <c r="P92" s="115" t="s">
        <v>264</v>
      </c>
      <c r="Q92" s="115"/>
      <c r="R92" s="118">
        <v>150</v>
      </c>
      <c r="S92" s="115"/>
      <c r="T92" s="118"/>
      <c r="U92" s="115"/>
      <c r="V92" s="118">
        <v>759.48</v>
      </c>
    </row>
    <row r="93" spans="1:22">
      <c r="A93" s="115"/>
      <c r="B93" s="115"/>
      <c r="C93" s="115"/>
      <c r="D93" s="115"/>
      <c r="E93" s="115" t="s">
        <v>167</v>
      </c>
      <c r="F93" s="115"/>
      <c r="G93" s="115"/>
      <c r="H93" s="115"/>
      <c r="I93" s="115"/>
      <c r="J93" s="116"/>
      <c r="K93" s="115"/>
      <c r="L93" s="115"/>
      <c r="M93" s="115"/>
      <c r="N93" s="115"/>
      <c r="O93" s="115"/>
      <c r="P93" s="115"/>
      <c r="Q93" s="115"/>
      <c r="R93" s="117">
        <f>ROUND(SUM(R89:R92),5)</f>
        <v>759.48</v>
      </c>
      <c r="S93" s="115"/>
      <c r="T93" s="117">
        <f>ROUND(SUM(T89:T92),5)</f>
        <v>0</v>
      </c>
      <c r="U93" s="115"/>
      <c r="V93" s="117">
        <f>V92</f>
        <v>759.48</v>
      </c>
    </row>
    <row r="94" spans="1:22" ht="25.5" customHeight="1">
      <c r="A94" s="112"/>
      <c r="B94" s="112"/>
      <c r="C94" s="112"/>
      <c r="D94" s="112"/>
      <c r="E94" s="112" t="s">
        <v>168</v>
      </c>
      <c r="F94" s="112"/>
      <c r="G94" s="112"/>
      <c r="H94" s="112"/>
      <c r="I94" s="112"/>
      <c r="J94" s="113"/>
      <c r="K94" s="112"/>
      <c r="L94" s="112"/>
      <c r="M94" s="112"/>
      <c r="N94" s="112"/>
      <c r="O94" s="112"/>
      <c r="P94" s="112"/>
      <c r="Q94" s="112"/>
      <c r="R94" s="114"/>
      <c r="S94" s="112"/>
      <c r="T94" s="114"/>
      <c r="U94" s="112"/>
      <c r="V94" s="114"/>
    </row>
    <row r="95" spans="1:22" ht="13.5" thickBot="1">
      <c r="A95" s="111"/>
      <c r="B95" s="111"/>
      <c r="C95" s="111"/>
      <c r="D95" s="111"/>
      <c r="E95" s="111"/>
      <c r="F95" s="115"/>
      <c r="G95" s="115"/>
      <c r="H95" s="115" t="s">
        <v>70</v>
      </c>
      <c r="I95" s="115"/>
      <c r="J95" s="116">
        <v>40568</v>
      </c>
      <c r="K95" s="115"/>
      <c r="L95" s="115" t="s">
        <v>193</v>
      </c>
      <c r="M95" s="115"/>
      <c r="N95" s="115" t="s">
        <v>244</v>
      </c>
      <c r="O95" s="115"/>
      <c r="P95" s="115" t="s">
        <v>261</v>
      </c>
      <c r="Q95" s="115"/>
      <c r="R95" s="118">
        <v>291.07</v>
      </c>
      <c r="S95" s="115"/>
      <c r="T95" s="118"/>
      <c r="U95" s="115"/>
      <c r="V95" s="118">
        <v>291.07</v>
      </c>
    </row>
    <row r="96" spans="1:22">
      <c r="A96" s="115"/>
      <c r="B96" s="115"/>
      <c r="C96" s="115"/>
      <c r="D96" s="115"/>
      <c r="E96" s="115" t="s">
        <v>169</v>
      </c>
      <c r="F96" s="115"/>
      <c r="G96" s="115"/>
      <c r="H96" s="115"/>
      <c r="I96" s="115"/>
      <c r="J96" s="116"/>
      <c r="K96" s="115"/>
      <c r="L96" s="115"/>
      <c r="M96" s="115"/>
      <c r="N96" s="115"/>
      <c r="O96" s="115"/>
      <c r="P96" s="115"/>
      <c r="Q96" s="115"/>
      <c r="R96" s="117">
        <f>ROUND(SUM(R94:R95),5)</f>
        <v>291.07</v>
      </c>
      <c r="S96" s="115"/>
      <c r="T96" s="117">
        <f>ROUND(SUM(T94:T95),5)</f>
        <v>0</v>
      </c>
      <c r="U96" s="115"/>
      <c r="V96" s="117">
        <f>V95</f>
        <v>291.07</v>
      </c>
    </row>
    <row r="97" spans="1:22" ht="25.5" customHeight="1">
      <c r="A97" s="112"/>
      <c r="B97" s="112"/>
      <c r="C97" s="112"/>
      <c r="D97" s="112"/>
      <c r="E97" s="112" t="s">
        <v>170</v>
      </c>
      <c r="F97" s="112"/>
      <c r="G97" s="112"/>
      <c r="H97" s="112"/>
      <c r="I97" s="112"/>
      <c r="J97" s="113"/>
      <c r="K97" s="112"/>
      <c r="L97" s="112"/>
      <c r="M97" s="112"/>
      <c r="N97" s="112"/>
      <c r="O97" s="112"/>
      <c r="P97" s="112"/>
      <c r="Q97" s="112"/>
      <c r="R97" s="114"/>
      <c r="S97" s="112"/>
      <c r="T97" s="114"/>
      <c r="U97" s="112"/>
      <c r="V97" s="114"/>
    </row>
    <row r="98" spans="1:22">
      <c r="A98" s="115"/>
      <c r="B98" s="115"/>
      <c r="C98" s="115"/>
      <c r="D98" s="115"/>
      <c r="E98" s="115"/>
      <c r="F98" s="115"/>
      <c r="G98" s="115"/>
      <c r="H98" s="115" t="s">
        <v>70</v>
      </c>
      <c r="I98" s="115"/>
      <c r="J98" s="116">
        <v>40555</v>
      </c>
      <c r="K98" s="115"/>
      <c r="L98" s="115" t="s">
        <v>199</v>
      </c>
      <c r="M98" s="115"/>
      <c r="N98" s="115" t="s">
        <v>245</v>
      </c>
      <c r="O98" s="115"/>
      <c r="P98" s="115" t="s">
        <v>261</v>
      </c>
      <c r="Q98" s="115"/>
      <c r="R98" s="117">
        <v>169.15</v>
      </c>
      <c r="S98" s="115"/>
      <c r="T98" s="117"/>
      <c r="U98" s="115"/>
      <c r="V98" s="117">
        <v>169.15</v>
      </c>
    </row>
    <row r="99" spans="1:22" ht="13.5" thickBot="1">
      <c r="A99" s="115"/>
      <c r="B99" s="115"/>
      <c r="C99" s="115"/>
      <c r="D99" s="115"/>
      <c r="E99" s="115"/>
      <c r="F99" s="115"/>
      <c r="G99" s="115"/>
      <c r="H99" s="115" t="s">
        <v>70</v>
      </c>
      <c r="I99" s="115"/>
      <c r="J99" s="116">
        <v>40614</v>
      </c>
      <c r="K99" s="115"/>
      <c r="L99" s="115" t="s">
        <v>199</v>
      </c>
      <c r="M99" s="115"/>
      <c r="N99" s="115" t="s">
        <v>246</v>
      </c>
      <c r="O99" s="115"/>
      <c r="P99" s="115" t="s">
        <v>261</v>
      </c>
      <c r="Q99" s="115"/>
      <c r="R99" s="118">
        <v>25.08</v>
      </c>
      <c r="S99" s="115"/>
      <c r="T99" s="118"/>
      <c r="U99" s="115"/>
      <c r="V99" s="118">
        <v>194.23</v>
      </c>
    </row>
    <row r="100" spans="1:22">
      <c r="A100" s="115"/>
      <c r="B100" s="115"/>
      <c r="C100" s="115"/>
      <c r="D100" s="115"/>
      <c r="E100" s="115" t="s">
        <v>171</v>
      </c>
      <c r="F100" s="115"/>
      <c r="G100" s="115"/>
      <c r="H100" s="115"/>
      <c r="I100" s="115"/>
      <c r="J100" s="116"/>
      <c r="K100" s="115"/>
      <c r="L100" s="115"/>
      <c r="M100" s="115"/>
      <c r="N100" s="115"/>
      <c r="O100" s="115"/>
      <c r="P100" s="115"/>
      <c r="Q100" s="115"/>
      <c r="R100" s="117">
        <f>ROUND(SUM(R97:R99),5)</f>
        <v>194.23</v>
      </c>
      <c r="S100" s="115"/>
      <c r="T100" s="117">
        <f>ROUND(SUM(T97:T99),5)</f>
        <v>0</v>
      </c>
      <c r="U100" s="115"/>
      <c r="V100" s="117">
        <f>V99</f>
        <v>194.23</v>
      </c>
    </row>
    <row r="101" spans="1:22" ht="25.5" customHeight="1">
      <c r="A101" s="112"/>
      <c r="B101" s="112"/>
      <c r="C101" s="112"/>
      <c r="D101" s="112"/>
      <c r="E101" s="112" t="s">
        <v>172</v>
      </c>
      <c r="F101" s="112"/>
      <c r="G101" s="112"/>
      <c r="H101" s="112"/>
      <c r="I101" s="112"/>
      <c r="J101" s="113"/>
      <c r="K101" s="112"/>
      <c r="L101" s="112"/>
      <c r="M101" s="112"/>
      <c r="N101" s="112"/>
      <c r="O101" s="112"/>
      <c r="P101" s="112"/>
      <c r="Q101" s="112"/>
      <c r="R101" s="114"/>
      <c r="S101" s="112"/>
      <c r="T101" s="114"/>
      <c r="U101" s="112"/>
      <c r="V101" s="114"/>
    </row>
    <row r="102" spans="1:22">
      <c r="A102" s="115"/>
      <c r="B102" s="115"/>
      <c r="C102" s="115"/>
      <c r="D102" s="115"/>
      <c r="E102" s="115"/>
      <c r="F102" s="115"/>
      <c r="G102" s="115"/>
      <c r="H102" s="115" t="s">
        <v>187</v>
      </c>
      <c r="I102" s="115"/>
      <c r="J102" s="116">
        <v>40574</v>
      </c>
      <c r="K102" s="115"/>
      <c r="L102" s="115"/>
      <c r="M102" s="115"/>
      <c r="N102" s="115" t="s">
        <v>247</v>
      </c>
      <c r="O102" s="115"/>
      <c r="P102" s="115" t="s">
        <v>261</v>
      </c>
      <c r="Q102" s="115"/>
      <c r="R102" s="117">
        <v>1.32</v>
      </c>
      <c r="S102" s="115"/>
      <c r="T102" s="117"/>
      <c r="U102" s="115"/>
      <c r="V102" s="117">
        <v>1.32</v>
      </c>
    </row>
    <row r="103" spans="1:22" ht="13.5" thickBot="1">
      <c r="A103" s="115"/>
      <c r="B103" s="115"/>
      <c r="C103" s="115"/>
      <c r="D103" s="115"/>
      <c r="E103" s="115"/>
      <c r="F103" s="115"/>
      <c r="G103" s="115"/>
      <c r="H103" s="115" t="s">
        <v>187</v>
      </c>
      <c r="I103" s="115"/>
      <c r="J103" s="116">
        <v>40574</v>
      </c>
      <c r="K103" s="115"/>
      <c r="L103" s="115"/>
      <c r="M103" s="115"/>
      <c r="N103" s="115" t="s">
        <v>247</v>
      </c>
      <c r="O103" s="115"/>
      <c r="P103" s="115" t="s">
        <v>261</v>
      </c>
      <c r="Q103" s="115"/>
      <c r="R103" s="118">
        <v>1.32</v>
      </c>
      <c r="S103" s="115"/>
      <c r="T103" s="118"/>
      <c r="U103" s="115"/>
      <c r="V103" s="118">
        <v>2.64</v>
      </c>
    </row>
    <row r="104" spans="1:22">
      <c r="A104" s="115"/>
      <c r="B104" s="115"/>
      <c r="C104" s="115"/>
      <c r="D104" s="115"/>
      <c r="E104" s="115" t="s">
        <v>173</v>
      </c>
      <c r="F104" s="115"/>
      <c r="G104" s="115"/>
      <c r="H104" s="115"/>
      <c r="I104" s="115"/>
      <c r="J104" s="116"/>
      <c r="K104" s="115"/>
      <c r="L104" s="115"/>
      <c r="M104" s="115"/>
      <c r="N104" s="115"/>
      <c r="O104" s="115"/>
      <c r="P104" s="115"/>
      <c r="Q104" s="115"/>
      <c r="R104" s="117">
        <f>ROUND(SUM(R101:R103),5)</f>
        <v>2.64</v>
      </c>
      <c r="S104" s="115"/>
      <c r="T104" s="117">
        <f>ROUND(SUM(T101:T103),5)</f>
        <v>0</v>
      </c>
      <c r="U104" s="115"/>
      <c r="V104" s="117">
        <f>V103</f>
        <v>2.64</v>
      </c>
    </row>
    <row r="105" spans="1:22" ht="25.5" customHeight="1">
      <c r="A105" s="112"/>
      <c r="B105" s="112"/>
      <c r="C105" s="112"/>
      <c r="D105" s="112"/>
      <c r="E105" s="112" t="s">
        <v>174</v>
      </c>
      <c r="F105" s="112"/>
      <c r="G105" s="112"/>
      <c r="H105" s="112"/>
      <c r="I105" s="112"/>
      <c r="J105" s="113"/>
      <c r="K105" s="112"/>
      <c r="L105" s="112"/>
      <c r="M105" s="112"/>
      <c r="N105" s="112"/>
      <c r="O105" s="112"/>
      <c r="P105" s="112"/>
      <c r="Q105" s="112"/>
      <c r="R105" s="114"/>
      <c r="S105" s="112"/>
      <c r="T105" s="114"/>
      <c r="U105" s="112"/>
      <c r="V105" s="114"/>
    </row>
    <row r="106" spans="1:22">
      <c r="A106" s="115"/>
      <c r="B106" s="115"/>
      <c r="C106" s="115"/>
      <c r="D106" s="115"/>
      <c r="E106" s="115"/>
      <c r="F106" s="115"/>
      <c r="G106" s="115"/>
      <c r="H106" s="115" t="s">
        <v>70</v>
      </c>
      <c r="I106" s="115"/>
      <c r="J106" s="116">
        <v>40554</v>
      </c>
      <c r="K106" s="115"/>
      <c r="L106" s="115" t="s">
        <v>200</v>
      </c>
      <c r="M106" s="115"/>
      <c r="N106" s="115" t="s">
        <v>248</v>
      </c>
      <c r="O106" s="115"/>
      <c r="P106" s="115" t="s">
        <v>262</v>
      </c>
      <c r="Q106" s="115"/>
      <c r="R106" s="117">
        <v>6</v>
      </c>
      <c r="S106" s="115"/>
      <c r="T106" s="117"/>
      <c r="U106" s="115"/>
      <c r="V106" s="117">
        <v>6</v>
      </c>
    </row>
    <row r="107" spans="1:22">
      <c r="A107" s="115"/>
      <c r="B107" s="115"/>
      <c r="C107" s="115"/>
      <c r="D107" s="115"/>
      <c r="E107" s="115"/>
      <c r="F107" s="115"/>
      <c r="G107" s="115"/>
      <c r="H107" s="115" t="s">
        <v>70</v>
      </c>
      <c r="I107" s="115"/>
      <c r="J107" s="116">
        <v>40568</v>
      </c>
      <c r="K107" s="115"/>
      <c r="L107" s="115" t="s">
        <v>193</v>
      </c>
      <c r="M107" s="115"/>
      <c r="N107" s="115" t="s">
        <v>249</v>
      </c>
      <c r="O107" s="115"/>
      <c r="P107" s="115" t="s">
        <v>261</v>
      </c>
      <c r="Q107" s="115"/>
      <c r="R107" s="117">
        <v>150</v>
      </c>
      <c r="S107" s="115"/>
      <c r="T107" s="117"/>
      <c r="U107" s="115"/>
      <c r="V107" s="117">
        <v>156</v>
      </c>
    </row>
    <row r="108" spans="1:22">
      <c r="A108" s="115"/>
      <c r="B108" s="115"/>
      <c r="C108" s="115"/>
      <c r="D108" s="115"/>
      <c r="E108" s="115"/>
      <c r="F108" s="115"/>
      <c r="G108" s="115"/>
      <c r="H108" s="115" t="s">
        <v>70</v>
      </c>
      <c r="I108" s="115"/>
      <c r="J108" s="116">
        <v>40568</v>
      </c>
      <c r="K108" s="115"/>
      <c r="L108" s="115" t="s">
        <v>193</v>
      </c>
      <c r="M108" s="115"/>
      <c r="N108" s="115" t="s">
        <v>250</v>
      </c>
      <c r="O108" s="115"/>
      <c r="P108" s="115" t="s">
        <v>261</v>
      </c>
      <c r="Q108" s="115"/>
      <c r="R108" s="117">
        <v>258.39999999999998</v>
      </c>
      <c r="S108" s="115"/>
      <c r="T108" s="117"/>
      <c r="U108" s="115"/>
      <c r="V108" s="117">
        <v>414.4</v>
      </c>
    </row>
    <row r="109" spans="1:22">
      <c r="A109" s="115"/>
      <c r="B109" s="115"/>
      <c r="C109" s="115"/>
      <c r="D109" s="115"/>
      <c r="E109" s="115"/>
      <c r="F109" s="115"/>
      <c r="G109" s="115"/>
      <c r="H109" s="115" t="s">
        <v>70</v>
      </c>
      <c r="I109" s="115"/>
      <c r="J109" s="116">
        <v>40568</v>
      </c>
      <c r="K109" s="115"/>
      <c r="L109" s="115" t="s">
        <v>193</v>
      </c>
      <c r="M109" s="115"/>
      <c r="N109" s="115" t="s">
        <v>251</v>
      </c>
      <c r="O109" s="115"/>
      <c r="P109" s="115" t="s">
        <v>261</v>
      </c>
      <c r="Q109" s="115"/>
      <c r="R109" s="117">
        <v>100</v>
      </c>
      <c r="S109" s="115"/>
      <c r="T109" s="117"/>
      <c r="U109" s="115"/>
      <c r="V109" s="117">
        <v>514.4</v>
      </c>
    </row>
    <row r="110" spans="1:22">
      <c r="A110" s="115"/>
      <c r="B110" s="115"/>
      <c r="C110" s="115"/>
      <c r="D110" s="115"/>
      <c r="E110" s="115"/>
      <c r="F110" s="115"/>
      <c r="G110" s="115"/>
      <c r="H110" s="115" t="s">
        <v>70</v>
      </c>
      <c r="I110" s="115"/>
      <c r="J110" s="116">
        <v>40568</v>
      </c>
      <c r="K110" s="115"/>
      <c r="L110" s="115" t="s">
        <v>193</v>
      </c>
      <c r="M110" s="115"/>
      <c r="N110" s="115" t="s">
        <v>251</v>
      </c>
      <c r="O110" s="115"/>
      <c r="P110" s="115" t="s">
        <v>261</v>
      </c>
      <c r="Q110" s="115"/>
      <c r="R110" s="117">
        <v>2.5</v>
      </c>
      <c r="S110" s="115"/>
      <c r="T110" s="117"/>
      <c r="U110" s="115"/>
      <c r="V110" s="117">
        <v>516.9</v>
      </c>
    </row>
    <row r="111" spans="1:22">
      <c r="A111" s="115"/>
      <c r="B111" s="115"/>
      <c r="C111" s="115"/>
      <c r="D111" s="115"/>
      <c r="E111" s="115"/>
      <c r="F111" s="115"/>
      <c r="G111" s="115"/>
      <c r="H111" s="115" t="s">
        <v>70</v>
      </c>
      <c r="I111" s="115"/>
      <c r="J111" s="116">
        <v>40598</v>
      </c>
      <c r="K111" s="115"/>
      <c r="L111" s="115" t="s">
        <v>200</v>
      </c>
      <c r="M111" s="115"/>
      <c r="N111" s="115" t="s">
        <v>252</v>
      </c>
      <c r="O111" s="115"/>
      <c r="P111" s="115" t="s">
        <v>261</v>
      </c>
      <c r="Q111" s="115"/>
      <c r="R111" s="117">
        <v>399.4</v>
      </c>
      <c r="S111" s="115"/>
      <c r="T111" s="117"/>
      <c r="U111" s="115"/>
      <c r="V111" s="117">
        <v>916.3</v>
      </c>
    </row>
    <row r="112" spans="1:22">
      <c r="A112" s="115"/>
      <c r="B112" s="115"/>
      <c r="C112" s="115"/>
      <c r="D112" s="115"/>
      <c r="E112" s="115"/>
      <c r="F112" s="115"/>
      <c r="G112" s="115"/>
      <c r="H112" s="115" t="s">
        <v>70</v>
      </c>
      <c r="I112" s="115"/>
      <c r="J112" s="116">
        <v>40599</v>
      </c>
      <c r="K112" s="115"/>
      <c r="L112" s="115" t="s">
        <v>193</v>
      </c>
      <c r="M112" s="115"/>
      <c r="N112" s="115" t="s">
        <v>251</v>
      </c>
      <c r="O112" s="115"/>
      <c r="P112" s="115" t="s">
        <v>261</v>
      </c>
      <c r="Q112" s="115"/>
      <c r="R112" s="117">
        <v>239.4</v>
      </c>
      <c r="S112" s="115"/>
      <c r="T112" s="117"/>
      <c r="U112" s="115"/>
      <c r="V112" s="117">
        <v>1155.7</v>
      </c>
    </row>
    <row r="113" spans="1:22">
      <c r="A113" s="115"/>
      <c r="B113" s="115"/>
      <c r="C113" s="115"/>
      <c r="D113" s="115"/>
      <c r="E113" s="115"/>
      <c r="F113" s="115"/>
      <c r="G113" s="115"/>
      <c r="H113" s="115" t="s">
        <v>70</v>
      </c>
      <c r="I113" s="115"/>
      <c r="J113" s="116">
        <v>40599</v>
      </c>
      <c r="K113" s="115"/>
      <c r="L113" s="115" t="s">
        <v>193</v>
      </c>
      <c r="M113" s="115"/>
      <c r="N113" s="115" t="s">
        <v>251</v>
      </c>
      <c r="O113" s="115"/>
      <c r="P113" s="115" t="s">
        <v>261</v>
      </c>
      <c r="Q113" s="115"/>
      <c r="R113" s="117">
        <v>374.4</v>
      </c>
      <c r="S113" s="115"/>
      <c r="T113" s="117"/>
      <c r="U113" s="115"/>
      <c r="V113" s="117">
        <v>1530.1</v>
      </c>
    </row>
    <row r="114" spans="1:22">
      <c r="A114" s="115"/>
      <c r="B114" s="115"/>
      <c r="C114" s="115"/>
      <c r="D114" s="115"/>
      <c r="E114" s="115"/>
      <c r="F114" s="115"/>
      <c r="G114" s="115"/>
      <c r="H114" s="115" t="s">
        <v>70</v>
      </c>
      <c r="I114" s="115"/>
      <c r="J114" s="116">
        <v>40608</v>
      </c>
      <c r="K114" s="115"/>
      <c r="L114" s="115" t="s">
        <v>200</v>
      </c>
      <c r="M114" s="115"/>
      <c r="N114" s="115" t="s">
        <v>253</v>
      </c>
      <c r="O114" s="115"/>
      <c r="P114" s="115" t="s">
        <v>265</v>
      </c>
      <c r="Q114" s="115"/>
      <c r="R114" s="117">
        <v>337.64</v>
      </c>
      <c r="S114" s="115"/>
      <c r="T114" s="117"/>
      <c r="U114" s="115"/>
      <c r="V114" s="117">
        <v>1867.74</v>
      </c>
    </row>
    <row r="115" spans="1:22" ht="13.5" thickBot="1">
      <c r="A115" s="115"/>
      <c r="B115" s="115"/>
      <c r="C115" s="115"/>
      <c r="D115" s="115"/>
      <c r="E115" s="115"/>
      <c r="F115" s="115"/>
      <c r="G115" s="115"/>
      <c r="H115" s="115" t="s">
        <v>70</v>
      </c>
      <c r="I115" s="115"/>
      <c r="J115" s="116">
        <v>40624</v>
      </c>
      <c r="K115" s="115"/>
      <c r="L115" s="115" t="s">
        <v>201</v>
      </c>
      <c r="M115" s="115"/>
      <c r="N115" s="115" t="s">
        <v>254</v>
      </c>
      <c r="O115" s="115"/>
      <c r="P115" s="115" t="s">
        <v>261</v>
      </c>
      <c r="Q115" s="115"/>
      <c r="R115" s="118">
        <v>139.69999999999999</v>
      </c>
      <c r="S115" s="115"/>
      <c r="T115" s="118"/>
      <c r="U115" s="115"/>
      <c r="V115" s="118">
        <v>2007.44</v>
      </c>
    </row>
    <row r="116" spans="1:22">
      <c r="A116" s="115"/>
      <c r="B116" s="115"/>
      <c r="C116" s="115"/>
      <c r="D116" s="115"/>
      <c r="E116" s="115" t="s">
        <v>175</v>
      </c>
      <c r="F116" s="115"/>
      <c r="G116" s="115"/>
      <c r="H116" s="115"/>
      <c r="I116" s="115"/>
      <c r="J116" s="116"/>
      <c r="K116" s="115"/>
      <c r="L116" s="115"/>
      <c r="M116" s="115"/>
      <c r="N116" s="115"/>
      <c r="O116" s="115"/>
      <c r="P116" s="115"/>
      <c r="Q116" s="115"/>
      <c r="R116" s="117">
        <f>ROUND(SUM(R105:R115),5)</f>
        <v>2007.44</v>
      </c>
      <c r="S116" s="115"/>
      <c r="T116" s="117">
        <f>ROUND(SUM(T105:T115),5)</f>
        <v>0</v>
      </c>
      <c r="U116" s="115"/>
      <c r="V116" s="117">
        <f>V115</f>
        <v>2007.44</v>
      </c>
    </row>
    <row r="117" spans="1:22" ht="25.5" customHeight="1">
      <c r="A117" s="112"/>
      <c r="B117" s="112"/>
      <c r="C117" s="112"/>
      <c r="D117" s="112"/>
      <c r="E117" s="112" t="s">
        <v>176</v>
      </c>
      <c r="F117" s="112"/>
      <c r="G117" s="112"/>
      <c r="H117" s="112"/>
      <c r="I117" s="112"/>
      <c r="J117" s="113"/>
      <c r="K117" s="112"/>
      <c r="L117" s="112"/>
      <c r="M117" s="112"/>
      <c r="N117" s="112"/>
      <c r="O117" s="112"/>
      <c r="P117" s="112"/>
      <c r="Q117" s="112"/>
      <c r="R117" s="114"/>
      <c r="S117" s="112"/>
      <c r="T117" s="114"/>
      <c r="U117" s="112"/>
      <c r="V117" s="114"/>
    </row>
    <row r="118" spans="1:22">
      <c r="A118" s="115"/>
      <c r="B118" s="115"/>
      <c r="C118" s="115"/>
      <c r="D118" s="115"/>
      <c r="E118" s="115"/>
      <c r="F118" s="115"/>
      <c r="G118" s="115"/>
      <c r="H118" s="115" t="s">
        <v>70</v>
      </c>
      <c r="I118" s="115"/>
      <c r="J118" s="116">
        <v>40554</v>
      </c>
      <c r="K118" s="115"/>
      <c r="L118" s="115" t="s">
        <v>200</v>
      </c>
      <c r="M118" s="115"/>
      <c r="N118" s="115" t="s">
        <v>248</v>
      </c>
      <c r="O118" s="115"/>
      <c r="P118" s="115" t="s">
        <v>266</v>
      </c>
      <c r="Q118" s="115"/>
      <c r="R118" s="117">
        <v>100</v>
      </c>
      <c r="S118" s="115"/>
      <c r="T118" s="117"/>
      <c r="U118" s="115"/>
      <c r="V118" s="117">
        <v>100</v>
      </c>
    </row>
    <row r="119" spans="1:22">
      <c r="A119" s="115"/>
      <c r="B119" s="115"/>
      <c r="C119" s="115"/>
      <c r="D119" s="115"/>
      <c r="E119" s="115"/>
      <c r="F119" s="115"/>
      <c r="G119" s="115"/>
      <c r="H119" s="115" t="s">
        <v>70</v>
      </c>
      <c r="I119" s="115"/>
      <c r="J119" s="116">
        <v>40568</v>
      </c>
      <c r="K119" s="115"/>
      <c r="L119" s="115" t="s">
        <v>193</v>
      </c>
      <c r="M119" s="115"/>
      <c r="N119" s="115" t="s">
        <v>255</v>
      </c>
      <c r="O119" s="115"/>
      <c r="P119" s="115" t="s">
        <v>262</v>
      </c>
      <c r="Q119" s="115"/>
      <c r="R119" s="117">
        <v>140.80000000000001</v>
      </c>
      <c r="S119" s="115"/>
      <c r="T119" s="117"/>
      <c r="U119" s="115"/>
      <c r="V119" s="117">
        <v>240.8</v>
      </c>
    </row>
    <row r="120" spans="1:22">
      <c r="A120" s="115"/>
      <c r="B120" s="115"/>
      <c r="C120" s="115"/>
      <c r="D120" s="115"/>
      <c r="E120" s="115"/>
      <c r="F120" s="115"/>
      <c r="G120" s="115"/>
      <c r="H120" s="115" t="s">
        <v>70</v>
      </c>
      <c r="I120" s="115"/>
      <c r="J120" s="116">
        <v>40568</v>
      </c>
      <c r="K120" s="115"/>
      <c r="L120" s="115" t="s">
        <v>193</v>
      </c>
      <c r="M120" s="115"/>
      <c r="N120" s="115" t="s">
        <v>255</v>
      </c>
      <c r="O120" s="115"/>
      <c r="P120" s="115" t="s">
        <v>262</v>
      </c>
      <c r="Q120" s="115"/>
      <c r="R120" s="117">
        <v>18</v>
      </c>
      <c r="S120" s="115"/>
      <c r="T120" s="117"/>
      <c r="U120" s="115"/>
      <c r="V120" s="117">
        <v>258.8</v>
      </c>
    </row>
    <row r="121" spans="1:22">
      <c r="A121" s="115"/>
      <c r="B121" s="115"/>
      <c r="C121" s="115"/>
      <c r="D121" s="115"/>
      <c r="E121" s="115"/>
      <c r="F121" s="115"/>
      <c r="G121" s="115"/>
      <c r="H121" s="115" t="s">
        <v>70</v>
      </c>
      <c r="I121" s="115"/>
      <c r="J121" s="116">
        <v>40568</v>
      </c>
      <c r="K121" s="115"/>
      <c r="L121" s="115" t="s">
        <v>193</v>
      </c>
      <c r="M121" s="115"/>
      <c r="N121" s="115" t="s">
        <v>256</v>
      </c>
      <c r="O121" s="115"/>
      <c r="P121" s="115" t="s">
        <v>262</v>
      </c>
      <c r="Q121" s="115"/>
      <c r="R121" s="117">
        <v>89.25</v>
      </c>
      <c r="S121" s="115"/>
      <c r="T121" s="117"/>
      <c r="U121" s="115"/>
      <c r="V121" s="117">
        <v>348.05</v>
      </c>
    </row>
    <row r="122" spans="1:22" ht="13.5" thickBot="1">
      <c r="A122" s="115"/>
      <c r="B122" s="115"/>
      <c r="C122" s="115"/>
      <c r="D122" s="115"/>
      <c r="E122" s="115"/>
      <c r="F122" s="115"/>
      <c r="G122" s="115"/>
      <c r="H122" s="115" t="s">
        <v>70</v>
      </c>
      <c r="I122" s="115"/>
      <c r="J122" s="116">
        <v>40608</v>
      </c>
      <c r="K122" s="115"/>
      <c r="L122" s="115" t="s">
        <v>200</v>
      </c>
      <c r="M122" s="115"/>
      <c r="N122" s="115" t="s">
        <v>253</v>
      </c>
      <c r="O122" s="115"/>
      <c r="P122" s="115" t="s">
        <v>267</v>
      </c>
      <c r="Q122" s="115"/>
      <c r="R122" s="118">
        <v>16.75</v>
      </c>
      <c r="S122" s="115"/>
      <c r="T122" s="118"/>
      <c r="U122" s="115"/>
      <c r="V122" s="118">
        <v>364.8</v>
      </c>
    </row>
    <row r="123" spans="1:22">
      <c r="A123" s="115"/>
      <c r="B123" s="115"/>
      <c r="C123" s="115"/>
      <c r="D123" s="115"/>
      <c r="E123" s="115" t="s">
        <v>177</v>
      </c>
      <c r="F123" s="115"/>
      <c r="G123" s="115"/>
      <c r="H123" s="115"/>
      <c r="I123" s="115"/>
      <c r="J123" s="116"/>
      <c r="K123" s="115"/>
      <c r="L123" s="115"/>
      <c r="M123" s="115"/>
      <c r="N123" s="115"/>
      <c r="O123" s="115"/>
      <c r="P123" s="115"/>
      <c r="Q123" s="115"/>
      <c r="R123" s="117">
        <f>ROUND(SUM(R117:R122),5)</f>
        <v>364.8</v>
      </c>
      <c r="S123" s="115"/>
      <c r="T123" s="117">
        <f>ROUND(SUM(T117:T122),5)</f>
        <v>0</v>
      </c>
      <c r="U123" s="115"/>
      <c r="V123" s="117">
        <f>V122</f>
        <v>364.8</v>
      </c>
    </row>
    <row r="124" spans="1:22" ht="25.5" customHeight="1">
      <c r="A124" s="112"/>
      <c r="B124" s="112"/>
      <c r="C124" s="112"/>
      <c r="D124" s="112"/>
      <c r="E124" s="112" t="s">
        <v>178</v>
      </c>
      <c r="F124" s="112"/>
      <c r="G124" s="112"/>
      <c r="H124" s="112"/>
      <c r="I124" s="112"/>
      <c r="J124" s="113"/>
      <c r="K124" s="112"/>
      <c r="L124" s="112"/>
      <c r="M124" s="112"/>
      <c r="N124" s="112"/>
      <c r="O124" s="112"/>
      <c r="P124" s="112"/>
      <c r="Q124" s="112"/>
      <c r="R124" s="114"/>
      <c r="S124" s="112"/>
      <c r="T124" s="114"/>
      <c r="U124" s="112"/>
      <c r="V124" s="114"/>
    </row>
    <row r="125" spans="1:22">
      <c r="A125" s="115"/>
      <c r="B125" s="115"/>
      <c r="C125" s="115"/>
      <c r="D125" s="115"/>
      <c r="E125" s="115"/>
      <c r="F125" s="115"/>
      <c r="G125" s="115"/>
      <c r="H125" s="115" t="s">
        <v>70</v>
      </c>
      <c r="I125" s="115"/>
      <c r="J125" s="116">
        <v>40568</v>
      </c>
      <c r="K125" s="115"/>
      <c r="L125" s="115" t="s">
        <v>193</v>
      </c>
      <c r="M125" s="115"/>
      <c r="N125" s="115" t="s">
        <v>257</v>
      </c>
      <c r="O125" s="115"/>
      <c r="P125" s="115" t="s">
        <v>261</v>
      </c>
      <c r="Q125" s="115"/>
      <c r="R125" s="117">
        <v>11</v>
      </c>
      <c r="S125" s="115"/>
      <c r="T125" s="117"/>
      <c r="U125" s="115"/>
      <c r="V125" s="117">
        <v>11</v>
      </c>
    </row>
    <row r="126" spans="1:22" ht="13.5" thickBot="1">
      <c r="A126" s="115"/>
      <c r="B126" s="115"/>
      <c r="C126" s="115"/>
      <c r="D126" s="115"/>
      <c r="E126" s="115"/>
      <c r="F126" s="115"/>
      <c r="G126" s="115"/>
      <c r="H126" s="115" t="s">
        <v>70</v>
      </c>
      <c r="I126" s="115"/>
      <c r="J126" s="116">
        <v>40599</v>
      </c>
      <c r="K126" s="115"/>
      <c r="L126" s="115" t="s">
        <v>193</v>
      </c>
      <c r="M126" s="115"/>
      <c r="N126" s="115" t="s">
        <v>257</v>
      </c>
      <c r="O126" s="115"/>
      <c r="P126" s="115" t="s">
        <v>261</v>
      </c>
      <c r="Q126" s="115"/>
      <c r="R126" s="118">
        <v>11</v>
      </c>
      <c r="S126" s="115"/>
      <c r="T126" s="118"/>
      <c r="U126" s="115"/>
      <c r="V126" s="118">
        <v>22</v>
      </c>
    </row>
    <row r="127" spans="1:22">
      <c r="A127" s="115"/>
      <c r="B127" s="115"/>
      <c r="C127" s="115"/>
      <c r="D127" s="115"/>
      <c r="E127" s="115" t="s">
        <v>179</v>
      </c>
      <c r="F127" s="115"/>
      <c r="G127" s="115"/>
      <c r="H127" s="115"/>
      <c r="I127" s="115"/>
      <c r="J127" s="116"/>
      <c r="K127" s="115"/>
      <c r="L127" s="115"/>
      <c r="M127" s="115"/>
      <c r="N127" s="115"/>
      <c r="O127" s="115"/>
      <c r="P127" s="115"/>
      <c r="Q127" s="115"/>
      <c r="R127" s="117">
        <f>ROUND(SUM(R124:R126),5)</f>
        <v>22</v>
      </c>
      <c r="S127" s="115"/>
      <c r="T127" s="117">
        <f>ROUND(SUM(T124:T126),5)</f>
        <v>0</v>
      </c>
      <c r="U127" s="115"/>
      <c r="V127" s="117">
        <f>V126</f>
        <v>22</v>
      </c>
    </row>
    <row r="128" spans="1:22" ht="25.5" customHeight="1">
      <c r="A128" s="112"/>
      <c r="B128" s="112"/>
      <c r="C128" s="112"/>
      <c r="D128" s="112"/>
      <c r="E128" s="112" t="s">
        <v>180</v>
      </c>
      <c r="F128" s="112"/>
      <c r="G128" s="112"/>
      <c r="H128" s="112"/>
      <c r="I128" s="112"/>
      <c r="J128" s="113"/>
      <c r="K128" s="112"/>
      <c r="L128" s="112"/>
      <c r="M128" s="112"/>
      <c r="N128" s="112"/>
      <c r="O128" s="112"/>
      <c r="P128" s="112"/>
      <c r="Q128" s="112"/>
      <c r="R128" s="114"/>
      <c r="S128" s="112"/>
      <c r="T128" s="114"/>
      <c r="U128" s="112"/>
      <c r="V128" s="114"/>
    </row>
    <row r="129" spans="1:22">
      <c r="A129" s="115"/>
      <c r="B129" s="115"/>
      <c r="C129" s="115"/>
      <c r="D129" s="115"/>
      <c r="E129" s="115"/>
      <c r="F129" s="115"/>
      <c r="G129" s="115"/>
      <c r="H129" s="115" t="s">
        <v>70</v>
      </c>
      <c r="I129" s="115"/>
      <c r="J129" s="116">
        <v>40623</v>
      </c>
      <c r="K129" s="115"/>
      <c r="L129" s="115" t="s">
        <v>202</v>
      </c>
      <c r="M129" s="115"/>
      <c r="N129" s="115" t="s">
        <v>258</v>
      </c>
      <c r="O129" s="115"/>
      <c r="P129" s="115" t="s">
        <v>268</v>
      </c>
      <c r="Q129" s="115"/>
      <c r="R129" s="117">
        <v>2000</v>
      </c>
      <c r="S129" s="115"/>
      <c r="T129" s="117"/>
      <c r="U129" s="115"/>
      <c r="V129" s="117">
        <v>2000</v>
      </c>
    </row>
    <row r="130" spans="1:22">
      <c r="A130" s="115"/>
      <c r="B130" s="115"/>
      <c r="C130" s="115"/>
      <c r="D130" s="115"/>
      <c r="E130" s="115"/>
      <c r="F130" s="115"/>
      <c r="G130" s="115"/>
      <c r="H130" s="115" t="s">
        <v>70</v>
      </c>
      <c r="I130" s="115"/>
      <c r="J130" s="116">
        <v>40623</v>
      </c>
      <c r="K130" s="115"/>
      <c r="L130" s="115" t="s">
        <v>203</v>
      </c>
      <c r="M130" s="115"/>
      <c r="N130" s="115" t="s">
        <v>258</v>
      </c>
      <c r="O130" s="115"/>
      <c r="P130" s="115" t="s">
        <v>268</v>
      </c>
      <c r="Q130" s="115"/>
      <c r="R130" s="117">
        <v>4000</v>
      </c>
      <c r="S130" s="115"/>
      <c r="T130" s="117"/>
      <c r="U130" s="115"/>
      <c r="V130" s="117">
        <v>6000</v>
      </c>
    </row>
    <row r="131" spans="1:22">
      <c r="A131" s="115"/>
      <c r="B131" s="115"/>
      <c r="C131" s="115"/>
      <c r="D131" s="115"/>
      <c r="E131" s="115"/>
      <c r="F131" s="115"/>
      <c r="G131" s="115"/>
      <c r="H131" s="115" t="s">
        <v>70</v>
      </c>
      <c r="I131" s="115"/>
      <c r="J131" s="116">
        <v>40623</v>
      </c>
      <c r="K131" s="115"/>
      <c r="L131" s="115" t="s">
        <v>204</v>
      </c>
      <c r="M131" s="115"/>
      <c r="N131" s="115" t="s">
        <v>258</v>
      </c>
      <c r="O131" s="115"/>
      <c r="P131" s="115" t="s">
        <v>268</v>
      </c>
      <c r="Q131" s="115"/>
      <c r="R131" s="117">
        <v>5028</v>
      </c>
      <c r="S131" s="115"/>
      <c r="T131" s="117"/>
      <c r="U131" s="115"/>
      <c r="V131" s="117">
        <v>11028</v>
      </c>
    </row>
    <row r="132" spans="1:22">
      <c r="A132" s="115"/>
      <c r="B132" s="115"/>
      <c r="C132" s="115"/>
      <c r="D132" s="115"/>
      <c r="E132" s="115"/>
      <c r="F132" s="115"/>
      <c r="G132" s="115"/>
      <c r="H132" s="115" t="s">
        <v>70</v>
      </c>
      <c r="I132" s="115"/>
      <c r="J132" s="116">
        <v>40623</v>
      </c>
      <c r="K132" s="115"/>
      <c r="L132" s="115" t="s">
        <v>205</v>
      </c>
      <c r="M132" s="115"/>
      <c r="N132" s="115" t="s">
        <v>258</v>
      </c>
      <c r="O132" s="115"/>
      <c r="P132" s="115" t="s">
        <v>268</v>
      </c>
      <c r="Q132" s="115"/>
      <c r="R132" s="117">
        <v>5028</v>
      </c>
      <c r="S132" s="115"/>
      <c r="T132" s="117"/>
      <c r="U132" s="115"/>
      <c r="V132" s="117">
        <v>16056</v>
      </c>
    </row>
    <row r="133" spans="1:22" ht="13.5" thickBot="1">
      <c r="A133" s="115"/>
      <c r="B133" s="115"/>
      <c r="C133" s="115"/>
      <c r="D133" s="115"/>
      <c r="E133" s="115"/>
      <c r="F133" s="115"/>
      <c r="G133" s="115"/>
      <c r="H133" s="115" t="s">
        <v>70</v>
      </c>
      <c r="I133" s="115"/>
      <c r="J133" s="116">
        <v>40623</v>
      </c>
      <c r="K133" s="115"/>
      <c r="L133" s="115" t="s">
        <v>206</v>
      </c>
      <c r="M133" s="115"/>
      <c r="N133" s="115" t="s">
        <v>258</v>
      </c>
      <c r="O133" s="115"/>
      <c r="P133" s="115" t="s">
        <v>268</v>
      </c>
      <c r="Q133" s="115"/>
      <c r="R133" s="118">
        <v>2500</v>
      </c>
      <c r="S133" s="115"/>
      <c r="T133" s="118"/>
      <c r="U133" s="115"/>
      <c r="V133" s="118">
        <v>18556</v>
      </c>
    </row>
    <row r="134" spans="1:22">
      <c r="A134" s="115"/>
      <c r="B134" s="115"/>
      <c r="C134" s="115"/>
      <c r="D134" s="115"/>
      <c r="E134" s="115" t="s">
        <v>181</v>
      </c>
      <c r="F134" s="115"/>
      <c r="G134" s="115"/>
      <c r="H134" s="115"/>
      <c r="I134" s="115"/>
      <c r="J134" s="116"/>
      <c r="K134" s="115"/>
      <c r="L134" s="115"/>
      <c r="M134" s="115"/>
      <c r="N134" s="115"/>
      <c r="O134" s="115"/>
      <c r="P134" s="115"/>
      <c r="Q134" s="115"/>
      <c r="R134" s="117">
        <f>ROUND(SUM(R128:R133),5)</f>
        <v>18556</v>
      </c>
      <c r="S134" s="115"/>
      <c r="T134" s="117">
        <f>ROUND(SUM(T128:T133),5)</f>
        <v>0</v>
      </c>
      <c r="U134" s="115"/>
      <c r="V134" s="117">
        <f>V133</f>
        <v>18556</v>
      </c>
    </row>
    <row r="135" spans="1:22" ht="25.5" customHeight="1">
      <c r="A135" s="112"/>
      <c r="B135" s="112"/>
      <c r="C135" s="112"/>
      <c r="D135" s="112"/>
      <c r="E135" s="112" t="s">
        <v>182</v>
      </c>
      <c r="F135" s="112"/>
      <c r="G135" s="112"/>
      <c r="H135" s="112"/>
      <c r="I135" s="112"/>
      <c r="J135" s="113"/>
      <c r="K135" s="112"/>
      <c r="L135" s="112"/>
      <c r="M135" s="112"/>
      <c r="N135" s="112"/>
      <c r="O135" s="112"/>
      <c r="P135" s="112"/>
      <c r="Q135" s="112"/>
      <c r="R135" s="114"/>
      <c r="S135" s="112"/>
      <c r="T135" s="114"/>
      <c r="U135" s="112"/>
      <c r="V135" s="114"/>
    </row>
    <row r="136" spans="1:22">
      <c r="A136" s="115"/>
      <c r="B136" s="115"/>
      <c r="C136" s="115"/>
      <c r="D136" s="115"/>
      <c r="E136" s="115"/>
      <c r="F136" s="115"/>
      <c r="G136" s="115"/>
      <c r="H136" s="115" t="s">
        <v>70</v>
      </c>
      <c r="I136" s="115"/>
      <c r="J136" s="116">
        <v>40575</v>
      </c>
      <c r="K136" s="115"/>
      <c r="L136" s="115" t="s">
        <v>207</v>
      </c>
      <c r="M136" s="115"/>
      <c r="N136" s="115" t="s">
        <v>259</v>
      </c>
      <c r="O136" s="115"/>
      <c r="P136" s="115" t="s">
        <v>261</v>
      </c>
      <c r="Q136" s="115"/>
      <c r="R136" s="117">
        <v>215</v>
      </c>
      <c r="S136" s="115"/>
      <c r="T136" s="117"/>
      <c r="U136" s="115"/>
      <c r="V136" s="117">
        <v>215</v>
      </c>
    </row>
    <row r="137" spans="1:22" ht="13.5" thickBot="1">
      <c r="A137" s="115"/>
      <c r="B137" s="115"/>
      <c r="C137" s="115"/>
      <c r="D137" s="115"/>
      <c r="E137" s="115"/>
      <c r="F137" s="115"/>
      <c r="G137" s="115"/>
      <c r="H137" s="115" t="s">
        <v>70</v>
      </c>
      <c r="I137" s="115"/>
      <c r="J137" s="116">
        <v>40603</v>
      </c>
      <c r="K137" s="115"/>
      <c r="L137" s="115" t="s">
        <v>207</v>
      </c>
      <c r="M137" s="115"/>
      <c r="N137" s="115" t="s">
        <v>260</v>
      </c>
      <c r="O137" s="115"/>
      <c r="P137" s="115" t="s">
        <v>261</v>
      </c>
      <c r="Q137" s="115"/>
      <c r="R137" s="119">
        <v>215</v>
      </c>
      <c r="S137" s="115"/>
      <c r="T137" s="119"/>
      <c r="U137" s="115"/>
      <c r="V137" s="119">
        <v>430</v>
      </c>
    </row>
    <row r="138" spans="1:22" ht="13.5" thickBot="1">
      <c r="A138" s="115"/>
      <c r="B138" s="115"/>
      <c r="C138" s="115"/>
      <c r="D138" s="115"/>
      <c r="E138" s="115" t="s">
        <v>183</v>
      </c>
      <c r="F138" s="115"/>
      <c r="G138" s="115"/>
      <c r="H138" s="115"/>
      <c r="I138" s="115"/>
      <c r="J138" s="116"/>
      <c r="K138" s="115"/>
      <c r="L138" s="115"/>
      <c r="M138" s="115"/>
      <c r="N138" s="115"/>
      <c r="O138" s="115"/>
      <c r="P138" s="115"/>
      <c r="Q138" s="115"/>
      <c r="R138" s="120">
        <f>ROUND(SUM(R135:R137),5)</f>
        <v>430</v>
      </c>
      <c r="S138" s="115"/>
      <c r="T138" s="120">
        <f>ROUND(SUM(T135:T137),5)</f>
        <v>0</v>
      </c>
      <c r="U138" s="115"/>
      <c r="V138" s="120">
        <f>V137</f>
        <v>430</v>
      </c>
    </row>
    <row r="139" spans="1:22" ht="25.5" customHeight="1" thickBot="1">
      <c r="A139" s="115"/>
      <c r="B139" s="115"/>
      <c r="C139" s="115"/>
      <c r="D139" s="115" t="s">
        <v>184</v>
      </c>
      <c r="E139" s="115"/>
      <c r="F139" s="115"/>
      <c r="G139" s="115"/>
      <c r="H139" s="115"/>
      <c r="I139" s="115"/>
      <c r="J139" s="116"/>
      <c r="K139" s="115"/>
      <c r="L139" s="115"/>
      <c r="M139" s="115"/>
      <c r="N139" s="115"/>
      <c r="O139" s="115"/>
      <c r="P139" s="115"/>
      <c r="Q139" s="115"/>
      <c r="R139" s="120">
        <f>ROUND(R57+R88+R93+R96+R100+R104+R116+R123+R127+R134+R138,5)</f>
        <v>33915.620000000003</v>
      </c>
      <c r="S139" s="115"/>
      <c r="T139" s="120">
        <f>ROUND(T57+T88+T93+T96+T100+T104+T116+T123+T127+T134+T138,5)</f>
        <v>0</v>
      </c>
      <c r="U139" s="115"/>
      <c r="V139" s="120">
        <f>ROUND(V57+V88+V93+V96+V100+V104+V116+V123+V127+V134+V138,5)</f>
        <v>33915.620000000003</v>
      </c>
    </row>
    <row r="140" spans="1:22" ht="25.5" customHeight="1" thickBot="1">
      <c r="A140" s="115"/>
      <c r="B140" s="115"/>
      <c r="C140" s="115" t="s">
        <v>185</v>
      </c>
      <c r="D140" s="115"/>
      <c r="E140" s="115"/>
      <c r="F140" s="115"/>
      <c r="G140" s="115"/>
      <c r="H140" s="115"/>
      <c r="I140" s="115"/>
      <c r="J140" s="116"/>
      <c r="K140" s="115"/>
      <c r="L140" s="115"/>
      <c r="M140" s="115"/>
      <c r="N140" s="115"/>
      <c r="O140" s="115"/>
      <c r="P140" s="115"/>
      <c r="Q140" s="115"/>
      <c r="R140" s="120">
        <f>ROUND(R53+R139,5)</f>
        <v>62119.55</v>
      </c>
      <c r="S140" s="115"/>
      <c r="T140" s="120">
        <f>ROUND(T53+T139,5)</f>
        <v>16230.9</v>
      </c>
      <c r="U140" s="115"/>
      <c r="V140" s="120">
        <f>ROUND(V53+V139,5)</f>
        <v>45888.65</v>
      </c>
    </row>
    <row r="141" spans="1:22" ht="25.5" customHeight="1">
      <c r="A141" s="115"/>
      <c r="B141" s="115" t="s">
        <v>186</v>
      </c>
      <c r="C141" s="115"/>
      <c r="D141" s="115"/>
      <c r="E141" s="115"/>
      <c r="F141" s="115"/>
      <c r="G141" s="115"/>
      <c r="H141" s="115"/>
      <c r="I141" s="115"/>
      <c r="J141" s="116"/>
      <c r="K141" s="115"/>
      <c r="L141" s="115"/>
      <c r="M141" s="115"/>
      <c r="N141" s="115"/>
      <c r="O141" s="115"/>
      <c r="P141" s="115"/>
      <c r="Q141" s="115"/>
      <c r="R141" s="120">
        <f>R140</f>
        <v>62119.55</v>
      </c>
      <c r="S141" s="115"/>
      <c r="T141" s="120">
        <f>T140</f>
        <v>16230.9</v>
      </c>
      <c r="U141" s="115"/>
      <c r="V141" s="120">
        <f>V140</f>
        <v>45888.65</v>
      </c>
    </row>
  </sheetData>
  <pageMargins left="0.2" right="0.2" top="0.75" bottom="0.75" header="0.25" footer="0.3"/>
  <pageSetup scale="65" orientation="landscape" verticalDpi="0" r:id="rId1"/>
  <headerFooter>
    <oddHeader>&amp;L&amp;"Arial,Bold"&amp;8 4:50 PM
&amp;"Arial,Bold"&amp;8 03/30/11
&amp;"Arial,Bold"&amp;8 Accrual Basis&amp;C&amp;"Arial,Bold"&amp;12 Mother Jones Magazine
&amp;"Arial,Bold"&amp;14 Profit &amp;&amp; Loss Detail
&amp;"Arial,Bold"&amp;10 January 1 through March 30, 2011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TMC</vt:lpstr>
      <vt:lpstr>Detail</vt:lpstr>
      <vt:lpstr>TMC!Print_Area</vt:lpstr>
      <vt:lpstr>Detail!Print_Titles</vt:lpstr>
    </vt:vector>
  </TitlesOfParts>
  <Company>Mother Jones Magazine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mbuckingham</dc:creator>
  <cp:lastModifiedBy>mbuckingham</cp:lastModifiedBy>
  <cp:lastPrinted>2011-03-30T23:51:44Z</cp:lastPrinted>
  <dcterms:created xsi:type="dcterms:W3CDTF">2011-03-30T23:46:17Z</dcterms:created>
  <dcterms:modified xsi:type="dcterms:W3CDTF">2011-03-30T23:52:05Z</dcterms:modified>
</cp:coreProperties>
</file>