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60" windowWidth="23840" windowHeight="13040" tabRatio="1000" firstSheet="1" activeTab="4"/>
  </bookViews>
  <sheets>
    <sheet name="Grant Balance Reconciliation" sheetId="5" r:id="rId1"/>
    <sheet name="QBs Profit &amp; Loss Summary" sheetId="1" r:id="rId2"/>
    <sheet name="QBs Profit and Loss Detail" sheetId="3" r:id="rId3"/>
    <sheet name="Rst. Grant &amp; Expense Report" sheetId="6" r:id="rId4"/>
    <sheet name="QBs Preliminary P&amp;L- July 2012" sheetId="7" r:id="rId5"/>
  </sheets>
  <externalReferences>
    <externalReference r:id="rId6"/>
    <externalReference r:id="rId7"/>
  </externalReferences>
  <definedNames>
    <definedName name="Actual">[1]ONLINE!#REF!</definedName>
    <definedName name="ADPAGEYIELD">#REF!</definedName>
    <definedName name="AnnualRate">#REF!</definedName>
    <definedName name="APR">#REF!</definedName>
    <definedName name="AUG">#REF!</definedName>
    <definedName name="Bad_Debt">[2]ONLINE!#REF!</definedName>
    <definedName name="DEC">#REF!</definedName>
    <definedName name="EXPENSES">#REF!</definedName>
    <definedName name="FEB">#REF!</definedName>
    <definedName name="JAN">#REF!</definedName>
    <definedName name="JUL">#REF!</definedName>
    <definedName name="JUN">#REF!</definedName>
    <definedName name="List_Rental">[2]ONLINE!#REF!</definedName>
    <definedName name="MAR">#REF!</definedName>
    <definedName name="MAY">#REF!</definedName>
    <definedName name="Mgmt_Svc">[2]ONLINE!#REF!</definedName>
    <definedName name="MonthlyRate">#REF!</definedName>
    <definedName name="MonthlySubPrice">#REF!</definedName>
    <definedName name="MPC_AD_SALES_DEPARTMENT_410">#REF!</definedName>
    <definedName name="NOV">#REF!</definedName>
    <definedName name="OCT">#REF!</definedName>
    <definedName name="OP_RESULTS">#REF!</definedName>
    <definedName name="PAYROLL_TAXES">#REF!</definedName>
    <definedName name="_xlnm.Print_Area" localSheetId="4">'QBs Preliminary P&amp;L- July 2012'!$A$1:$H$34</definedName>
    <definedName name="_xlnm.Print_Area" localSheetId="1">'QBs Profit &amp; Loss Summary'!$A$1:$H$37</definedName>
    <definedName name="_xlnm.Print_Area" localSheetId="2">'QBs Profit and Loss Detail'!$A$1:$S$84</definedName>
    <definedName name="_xlnm.Print_Area" localSheetId="3">'Rst. Grant &amp; Expense Report'!$A$1:$M$37</definedName>
    <definedName name="_xlnm.Print_Titles" localSheetId="4">'QBs Preliminary P&amp;L- July 2012'!$A:$G,'QBs Preliminary P&amp;L- July 2012'!$5:$5</definedName>
    <definedName name="_xlnm.Print_Titles" localSheetId="1">'QBs Profit &amp; Loss Summary'!$A:$G,'QBs Profit &amp; Loss Summary'!$5:$5</definedName>
    <definedName name="_xlnm.Print_Titles" localSheetId="2">'QBs Profit and Loss Detail'!$A:$G,'QBs Profit and Loss Detail'!$5:$5</definedName>
    <definedName name="_xlnm.Print_Titles" localSheetId="3">'Rst. Grant &amp; Expense Report'!$A:$G,'Rst. Grant &amp; Expense Report'!$5:$5</definedName>
    <definedName name="PrintDiscount">#REF!</definedName>
    <definedName name="PrintDiscountAnnual">#REF!</definedName>
    <definedName name="Publisher__IAM">#REF!</definedName>
    <definedName name="QB_COLUMN_1" localSheetId="2" hidden="1">'QBs Profit and Loss Detail'!$H$5</definedName>
    <definedName name="QB_COLUMN_100210" localSheetId="3" hidden="1">'Rst. Grant &amp; Expense Report'!$K$5</definedName>
    <definedName name="QB_COLUMN_17" localSheetId="2" hidden="1">'QBs Profit and Loss Detail'!$N$5</definedName>
    <definedName name="QB_COLUMN_19" localSheetId="2" hidden="1">'QBs Profit and Loss Detail'!$O$5</definedName>
    <definedName name="QB_COLUMN_20" localSheetId="2" hidden="1">'QBs Profit and Loss Detail'!$P$5</definedName>
    <definedName name="QB_COLUMN_28" localSheetId="2" hidden="1">'QBs Profit and Loss Detail'!$Q$5</definedName>
    <definedName name="QB_COLUMN_29" localSheetId="4" hidden="1">'QBs Preliminary P&amp;L- July 2012'!$H$5</definedName>
    <definedName name="QB_COLUMN_29" localSheetId="1" hidden="1">'QBs Profit &amp; Loss Summary'!$H$5</definedName>
    <definedName name="QB_COLUMN_29" localSheetId="2" hidden="1">'QBs Profit and Loss Detail'!$R$5</definedName>
    <definedName name="QB_COLUMN_3" localSheetId="2" hidden="1">'QBs Profit and Loss Detail'!$I$5</definedName>
    <definedName name="QB_COLUMN_31" localSheetId="2" hidden="1">'QBs Profit and Loss Detail'!$S$5</definedName>
    <definedName name="QB_COLUMN_4" localSheetId="2" hidden="1">'QBs Profit and Loss Detail'!$J$5</definedName>
    <definedName name="QB_COLUMN_42301" localSheetId="3" hidden="1">'Rst. Grant &amp; Expense Report'!$M$5</definedName>
    <definedName name="QB_COLUMN_43210" localSheetId="3" hidden="1">'Rst. Grant &amp; Expense Report'!$H$5</definedName>
    <definedName name="QB_COLUMN_5" localSheetId="2" hidden="1">'QBs Profit and Loss Detail'!$K$5</definedName>
    <definedName name="QB_COLUMN_61210" localSheetId="3" hidden="1">'Rst. Grant &amp; Expense Report'!$I$5</definedName>
    <definedName name="QB_COLUMN_7" localSheetId="2" hidden="1">'QBs Profit and Loss Detail'!$L$5</definedName>
    <definedName name="QB_COLUMN_73210" localSheetId="3" hidden="1">'Rst. Grant &amp; Expense Report'!$L$5</definedName>
    <definedName name="QB_COLUMN_8" localSheetId="2" hidden="1">'QBs Profit and Loss Detail'!$M$5</definedName>
    <definedName name="QB_COLUMN_89210" localSheetId="3" hidden="1">'Rst. Grant &amp; Expense Report'!$J$5</definedName>
    <definedName name="QB_DATA_0" localSheetId="4" hidden="1">'QBs Preliminary P&amp;L- July 2012'!$10:$10,'QBs Preliminary P&amp;L- July 2012'!$14:$14,'QBs Preliminary P&amp;L- July 2012'!$15:$15,'QBs Preliminary P&amp;L- July 2012'!$22:$22,'QBs Preliminary P&amp;L- July 2012'!$23:$23,'QBs Preliminary P&amp;L- July 2012'!$24:$24,'QBs Preliminary P&amp;L- July 2012'!$25:$25</definedName>
    <definedName name="QB_DATA_0" localSheetId="1" hidden="1">'QBs Profit &amp; Loss Summary'!$10:$10,'QBs Profit &amp; Loss Summary'!$11:$11,'QBs Profit &amp; Loss Summary'!$15:$15,'QBs Profit &amp; Loss Summary'!$22:$22,'QBs Profit &amp; Loss Summary'!$23:$23,'QBs Profit &amp; Loss Summary'!$24:$24,'QBs Profit &amp; Loss Summary'!$25:$25,'QBs Profit &amp; Loss Summary'!$26:$26,'QBs Profit &amp; Loss Summary'!$27:$27,'QBs Profit &amp; Loss Summary'!$28:$28,'QBs Profit &amp; Loss Summary'!$29:$29,'QBs Profit &amp; Loss Summary'!$30:$30</definedName>
    <definedName name="QB_DATA_0" localSheetId="2" hidden="1">'QBs Profit and Loss Detail'!$11:$11,'QBs Profit and Loss Detail'!$14:$14,'QBs Profit and Loss Detail'!$20:$20,'QBs Profit and Loss Detail'!$21:$21,'QBs Profit and Loss Detail'!$22:$22,'QBs Profit and Loss Detail'!$23:$23,'QBs Profit and Loss Detail'!$24:$24,'QBs Profit and Loss Detail'!$25:$25,'QBs Profit and Loss Detail'!$26:$26,'QBs Profit and Loss Detail'!$27:$27,'QBs Profit and Loss Detail'!$28:$28,'QBs Profit and Loss Detail'!$29:$29,'QBs Profit and Loss Detail'!$38:$38,'QBs Profit and Loss Detail'!$39:$39,'QBs Profit and Loss Detail'!$40:$40,'QBs Profit and Loss Detail'!$41:$41</definedName>
    <definedName name="QB_DATA_0" localSheetId="3" hidden="1">'Rst. Grant &amp; Expense Report'!$10:$10,'Rst. Grant &amp; Expense Report'!$11:$11,'Rst. Grant &amp; Expense Report'!$15:$15,'Rst. Grant &amp; Expense Report'!$22:$22,'Rst. Grant &amp; Expense Report'!$23:$23,'Rst. Grant &amp; Expense Report'!$24:$24,'Rst. Grant &amp; Expense Report'!$25:$25,'Rst. Grant &amp; Expense Report'!$26:$26,'Rst. Grant &amp; Expense Report'!$27:$27,'Rst. Grant &amp; Expense Report'!$28:$28,'Rst. Grant &amp; Expense Report'!$29:$29,'Rst. Grant &amp; Expense Report'!$30:$30</definedName>
    <definedName name="QB_DATA_1" localSheetId="2" hidden="1">'QBs Profit and Loss Detail'!$42:$42,'QBs Profit and Loss Detail'!$43:$43,'QBs Profit and Loss Detail'!$44:$44,'QBs Profit and Loss Detail'!$45:$45,'QBs Profit and Loss Detail'!$48:$48,'QBs Profit and Loss Detail'!$49:$49,'QBs Profit and Loss Detail'!$50:$50,'QBs Profit and Loss Detail'!$53:$53,'QBs Profit and Loss Detail'!$54:$54,'QBs Profit and Loss Detail'!$55:$55,'QBs Profit and Loss Detail'!$58:$58,'QBs Profit and Loss Detail'!$61:$61,'QBs Profit and Loss Detail'!$64:$64,'QBs Profit and Loss Detail'!$65:$65,'QBs Profit and Loss Detail'!$68:$68,'QBs Profit and Loss Detail'!$71:$71</definedName>
    <definedName name="QB_DATA_2" localSheetId="2" hidden="1">'QBs Profit and Loss Detail'!$74:$74,'QBs Profit and Loss Detail'!$75:$75,'QBs Profit and Loss Detail'!$76:$76</definedName>
    <definedName name="QB_FORMULA_0" localSheetId="4" hidden="1">'QBs Preliminary P&amp;L- July 2012'!$H$11,'QBs Preliminary P&amp;L- July 2012'!$H$12,'QBs Preliminary P&amp;L- July 2012'!$H$16,'QBs Preliminary P&amp;L- July 2012'!$H$17,'QBs Preliminary P&amp;L- July 2012'!$H$18,'QBs Preliminary P&amp;L- July 2012'!$H$26,'QBs Preliminary P&amp;L- July 2012'!$H$27,'QBs Preliminary P&amp;L- July 2012'!$H$28,'QBs Preliminary P&amp;L- July 2012'!$H$29,'QBs Preliminary P&amp;L- July 2012'!$H$30</definedName>
    <definedName name="QB_FORMULA_0" localSheetId="1" hidden="1">'QBs Profit &amp; Loss Summary'!$H$12,'QBs Profit &amp; Loss Summary'!$H$13,'QBs Profit &amp; Loss Summary'!$H$16,'QBs Profit &amp; Loss Summary'!$H$17,'QBs Profit &amp; Loss Summary'!$H$18,'QBs Profit &amp; Loss Summary'!$H$31,'QBs Profit &amp; Loss Summary'!$H$32,'QBs Profit &amp; Loss Summary'!$H$33,'QBs Profit &amp; Loss Summary'!$H$34,'QBs Profit &amp; Loss Summary'!$H$35</definedName>
    <definedName name="QB_FORMULA_0" localSheetId="2" hidden="1">'QBs Profit and Loss Detail'!$Q$12,'QBs Profit and Loss Detail'!$R$12,'QBs Profit and Loss Detail'!$S$12,'QBs Profit and Loss Detail'!$Q$15,'QBs Profit and Loss Detail'!$R$15,'QBs Profit and Loss Detail'!$S$15,'QBs Profit and Loss Detail'!$Q$16,'QBs Profit and Loss Detail'!$R$16,'QBs Profit and Loss Detail'!$S$16,'QBs Profit and Loss Detail'!$Q$17,'QBs Profit and Loss Detail'!$R$17,'QBs Profit and Loss Detail'!$S$17,'QBs Profit and Loss Detail'!$Q$30,'QBs Profit and Loss Detail'!$R$30,'QBs Profit and Loss Detail'!$S$30,'QBs Profit and Loss Detail'!$Q$31</definedName>
    <definedName name="QB_FORMULA_0" localSheetId="3" hidden="1">'Rst. Grant &amp; Expense Report'!$M$10,'Rst. Grant &amp; Expense Report'!$M$11,'Rst. Grant &amp; Expense Report'!$H$12,'Rst. Grant &amp; Expense Report'!$I$12,'Rst. Grant &amp; Expense Report'!$J$12,'Rst. Grant &amp; Expense Report'!$K$12,'Rst. Grant &amp; Expense Report'!$L$12,'Rst. Grant &amp; Expense Report'!$M$12,'Rst. Grant &amp; Expense Report'!$H$13,'Rst. Grant &amp; Expense Report'!$I$13,'Rst. Grant &amp; Expense Report'!$J$13,'Rst. Grant &amp; Expense Report'!$K$13,'Rst. Grant &amp; Expense Report'!$L$13,'Rst. Grant &amp; Expense Report'!$M$13,'Rst. Grant &amp; Expense Report'!$M$15,'Rst. Grant &amp; Expense Report'!$H$16</definedName>
    <definedName name="QB_FORMULA_1" localSheetId="2" hidden="1">'QBs Profit and Loss Detail'!$R$31,'QBs Profit and Loss Detail'!$S$31,'QBs Profit and Loss Detail'!$Q$32,'QBs Profit and Loss Detail'!$R$32,'QBs Profit and Loss Detail'!$S$32,'QBs Profit and Loss Detail'!$Q$33,'QBs Profit and Loss Detail'!$R$33,'QBs Profit and Loss Detail'!$S$33,'QBs Profit and Loss Detail'!$Q$46,'QBs Profit and Loss Detail'!$R$46,'QBs Profit and Loss Detail'!$S$46,'QBs Profit and Loss Detail'!$Q$51,'QBs Profit and Loss Detail'!$R$51,'QBs Profit and Loss Detail'!$S$51,'QBs Profit and Loss Detail'!$Q$56,'QBs Profit and Loss Detail'!$R$56</definedName>
    <definedName name="QB_FORMULA_1" localSheetId="3" hidden="1">'Rst. Grant &amp; Expense Report'!$I$16,'Rst. Grant &amp; Expense Report'!$J$16,'Rst. Grant &amp; Expense Report'!$K$16,'Rst. Grant &amp; Expense Report'!$L$16,'Rst. Grant &amp; Expense Report'!$M$16,'Rst. Grant &amp; Expense Report'!$H$17,'Rst. Grant &amp; Expense Report'!$I$17,'Rst. Grant &amp; Expense Report'!$J$17,'Rst. Grant &amp; Expense Report'!$K$17,'Rst. Grant &amp; Expense Report'!$L$17,'Rst. Grant &amp; Expense Report'!$M$17,'Rst. Grant &amp; Expense Report'!$H$18,'Rst. Grant &amp; Expense Report'!$I$18,'Rst. Grant &amp; Expense Report'!$J$18,'Rst. Grant &amp; Expense Report'!$K$18,'Rst. Grant &amp; Expense Report'!$L$18</definedName>
    <definedName name="QB_FORMULA_2" localSheetId="2" hidden="1">'QBs Profit and Loss Detail'!$S$56,'QBs Profit and Loss Detail'!$Q$59,'QBs Profit and Loss Detail'!$R$59,'QBs Profit and Loss Detail'!$S$59,'QBs Profit and Loss Detail'!$Q$62,'QBs Profit and Loss Detail'!$R$62,'QBs Profit and Loss Detail'!$S$62,'QBs Profit and Loss Detail'!$Q$66,'QBs Profit and Loss Detail'!$R$66,'QBs Profit and Loss Detail'!$S$66,'QBs Profit and Loss Detail'!$Q$69,'QBs Profit and Loss Detail'!$R$69,'QBs Profit and Loss Detail'!$S$69,'QBs Profit and Loss Detail'!$Q$72,'QBs Profit and Loss Detail'!$R$72,'QBs Profit and Loss Detail'!$S$72</definedName>
    <definedName name="QB_FORMULA_2" localSheetId="3" hidden="1">'Rst. Grant &amp; Expense Report'!$M$18,'Rst. Grant &amp; Expense Report'!$M$22,'Rst. Grant &amp; Expense Report'!$M$23,'Rst. Grant &amp; Expense Report'!$M$24,'Rst. Grant &amp; Expense Report'!$M$25,'Rst. Grant &amp; Expense Report'!$M$26,'Rst. Grant &amp; Expense Report'!$M$27,'Rst. Grant &amp; Expense Report'!$M$28,'Rst. Grant &amp; Expense Report'!$M$29,'Rst. Grant &amp; Expense Report'!$M$30,'Rst. Grant &amp; Expense Report'!$H$31,'Rst. Grant &amp; Expense Report'!$I$31,'Rst. Grant &amp; Expense Report'!$J$31,'Rst. Grant &amp; Expense Report'!$K$31,'Rst. Grant &amp; Expense Report'!$L$31,'Rst. Grant &amp; Expense Report'!$M$31</definedName>
    <definedName name="QB_FORMULA_3" localSheetId="2" hidden="1">'QBs Profit and Loss Detail'!$Q$77,'QBs Profit and Loss Detail'!$R$77,'QBs Profit and Loss Detail'!$S$77,'QBs Profit and Loss Detail'!$Q$78,'QBs Profit and Loss Detail'!$R$78,'QBs Profit and Loss Detail'!$S$78,'QBs Profit and Loss Detail'!$Q$79,'QBs Profit and Loss Detail'!$R$79,'QBs Profit and Loss Detail'!$S$79,'QBs Profit and Loss Detail'!$Q$80,'QBs Profit and Loss Detail'!$R$80,'QBs Profit and Loss Detail'!$S$80,'QBs Profit and Loss Detail'!$Q$81,'QBs Profit and Loss Detail'!$R$81,'QBs Profit and Loss Detail'!$S$81,'QBs Profit and Loss Detail'!$Q$82</definedName>
    <definedName name="QB_FORMULA_3" localSheetId="3" hidden="1">'Rst. Grant &amp; Expense Report'!$H$32,'Rst. Grant &amp; Expense Report'!$I$32,'Rst. Grant &amp; Expense Report'!$J$32,'Rst. Grant &amp; Expense Report'!$K$32,'Rst. Grant &amp; Expense Report'!$L$32,'Rst. Grant &amp; Expense Report'!$M$32,'Rst. Grant &amp; Expense Report'!$H$33,'Rst. Grant &amp; Expense Report'!$I$33,'Rst. Grant &amp; Expense Report'!$J$33,'Rst. Grant &amp; Expense Report'!$K$33,'Rst. Grant &amp; Expense Report'!$L$33,'Rst. Grant &amp; Expense Report'!$M$33,'Rst. Grant &amp; Expense Report'!$H$34,'Rst. Grant &amp; Expense Report'!$I$34,'Rst. Grant &amp; Expense Report'!$J$34,'Rst. Grant &amp; Expense Report'!$K$34</definedName>
    <definedName name="QB_FORMULA_4" localSheetId="2" hidden="1">'QBs Profit and Loss Detail'!$R$82,'QBs Profit and Loss Detail'!$S$82</definedName>
    <definedName name="QB_FORMULA_4" localSheetId="3" hidden="1">'Rst. Grant &amp; Expense Report'!$L$34,'Rst. Grant &amp; Expense Report'!$M$34,'Rst. Grant &amp; Expense Report'!$H$35,'Rst. Grant &amp; Expense Report'!$I$35,'Rst. Grant &amp; Expense Report'!$J$35,'Rst. Grant &amp; Expense Report'!$K$35,'Rst. Grant &amp; Expense Report'!$L$35,'Rst. Grant &amp; Expense Report'!$M$35</definedName>
    <definedName name="QB_ROW_1023040" localSheetId="4" hidden="1">'QBs Preliminary P&amp;L- July 2012'!$E$8</definedName>
    <definedName name="QB_ROW_1023040" localSheetId="1" hidden="1">'QBs Profit &amp; Loss Summary'!$E$8</definedName>
    <definedName name="QB_ROW_1023040" localSheetId="2" hidden="1">'QBs Profit and Loss Detail'!$E$8</definedName>
    <definedName name="QB_ROW_1023040" localSheetId="3" hidden="1">'Rst. Grant &amp; Expense Report'!$E$8</definedName>
    <definedName name="QB_ROW_1023340" localSheetId="4" hidden="1">'QBs Preliminary P&amp;L- July 2012'!$E$12</definedName>
    <definedName name="QB_ROW_1023340" localSheetId="1" hidden="1">'QBs Profit &amp; Loss Summary'!$E$13</definedName>
    <definedName name="QB_ROW_1023340" localSheetId="2" hidden="1">'QBs Profit and Loss Detail'!$E$17</definedName>
    <definedName name="QB_ROW_1023340" localSheetId="3" hidden="1">'Rst. Grant &amp; Expense Report'!$E$13</definedName>
    <definedName name="QB_ROW_1357050" localSheetId="4" hidden="1">'QBs Preliminary P&amp;L- July 2012'!$F$9</definedName>
    <definedName name="QB_ROW_1357050" localSheetId="1" hidden="1">'QBs Profit &amp; Loss Summary'!$F$9</definedName>
    <definedName name="QB_ROW_1357050" localSheetId="2" hidden="1">'QBs Profit and Loss Detail'!$F$9</definedName>
    <definedName name="QB_ROW_1357050" localSheetId="3" hidden="1">'Rst. Grant &amp; Expense Report'!$F$9</definedName>
    <definedName name="QB_ROW_1357350" localSheetId="4" hidden="1">'QBs Preliminary P&amp;L- July 2012'!$F$11</definedName>
    <definedName name="QB_ROW_1357350" localSheetId="1" hidden="1">'QBs Profit &amp; Loss Summary'!$F$12</definedName>
    <definedName name="QB_ROW_1357350" localSheetId="2" hidden="1">'QBs Profit and Loss Detail'!$F$16</definedName>
    <definedName name="QB_ROW_1357350" localSheetId="3" hidden="1">'Rst. Grant &amp; Expense Report'!$F$12</definedName>
    <definedName name="QB_ROW_1416040" localSheetId="4" hidden="1">'QBs Preliminary P&amp;L- July 2012'!$E$13</definedName>
    <definedName name="QB_ROW_1416040" localSheetId="1" hidden="1">'QBs Profit &amp; Loss Summary'!$E$14</definedName>
    <definedName name="QB_ROW_1416040" localSheetId="2" hidden="1">'QBs Profit and Loss Detail'!$E$18</definedName>
    <definedName name="QB_ROW_1416040" localSheetId="3" hidden="1">'Rst. Grant &amp; Expense Report'!$E$14</definedName>
    <definedName name="QB_ROW_1416340" localSheetId="4" hidden="1">'QBs Preliminary P&amp;L- July 2012'!$E$16</definedName>
    <definedName name="QB_ROW_1416340" localSheetId="1" hidden="1">'QBs Profit &amp; Loss Summary'!$E$16</definedName>
    <definedName name="QB_ROW_1416340" localSheetId="2" hidden="1">'QBs Profit and Loss Detail'!$E$31</definedName>
    <definedName name="QB_ROW_1416340" localSheetId="3" hidden="1">'Rst. Grant &amp; Expense Report'!$E$16</definedName>
    <definedName name="QB_ROW_1417050" localSheetId="2" hidden="1">'QBs Profit and Loss Detail'!$F$19</definedName>
    <definedName name="QB_ROW_1417250" localSheetId="4" hidden="1">'QBs Preliminary P&amp;L- July 2012'!$F$14</definedName>
    <definedName name="QB_ROW_1417250" localSheetId="1" hidden="1">'QBs Profit &amp; Loss Summary'!$F$15</definedName>
    <definedName name="QB_ROW_1417250" localSheetId="3" hidden="1">'Rst. Grant &amp; Expense Report'!$F$15</definedName>
    <definedName name="QB_ROW_1417350" localSheetId="2" hidden="1">'QBs Profit and Loss Detail'!$F$30</definedName>
    <definedName name="QB_ROW_1418250" localSheetId="4" hidden="1">'QBs Preliminary P&amp;L- July 2012'!$F$15</definedName>
    <definedName name="QB_ROW_1438040" localSheetId="4" hidden="1">'QBs Preliminary P&amp;L- July 2012'!$E$20</definedName>
    <definedName name="QB_ROW_1438040" localSheetId="1" hidden="1">'QBs Profit &amp; Loss Summary'!$E$20</definedName>
    <definedName name="QB_ROW_1438040" localSheetId="2" hidden="1">'QBs Profit and Loss Detail'!$E$35</definedName>
    <definedName name="QB_ROW_1438040" localSheetId="3" hidden="1">'Rst. Grant &amp; Expense Report'!$E$20</definedName>
    <definedName name="QB_ROW_1438340" localSheetId="4" hidden="1">'QBs Preliminary P&amp;L- July 2012'!$E$27</definedName>
    <definedName name="QB_ROW_1438340" localSheetId="1" hidden="1">'QBs Profit &amp; Loss Summary'!$E$32</definedName>
    <definedName name="QB_ROW_1438340" localSheetId="2" hidden="1">'QBs Profit and Loss Detail'!$E$79</definedName>
    <definedName name="QB_ROW_1438340" localSheetId="3" hidden="1">'Rst. Grant &amp; Expense Report'!$E$32</definedName>
    <definedName name="QB_ROW_1439050" localSheetId="4" hidden="1">'QBs Preliminary P&amp;L- July 2012'!$F$21</definedName>
    <definedName name="QB_ROW_1439050" localSheetId="1" hidden="1">'QBs Profit &amp; Loss Summary'!$F$21</definedName>
    <definedName name="QB_ROW_1439050" localSheetId="2" hidden="1">'QBs Profit and Loss Detail'!$F$36</definedName>
    <definedName name="QB_ROW_1439050" localSheetId="3" hidden="1">'Rst. Grant &amp; Expense Report'!$F$21</definedName>
    <definedName name="QB_ROW_1439350" localSheetId="4" hidden="1">'QBs Preliminary P&amp;L- July 2012'!$F$26</definedName>
    <definedName name="QB_ROW_1439350" localSheetId="1" hidden="1">'QBs Profit &amp; Loss Summary'!$F$31</definedName>
    <definedName name="QB_ROW_1439350" localSheetId="2" hidden="1">'QBs Profit and Loss Detail'!$F$78</definedName>
    <definedName name="QB_ROW_1439350" localSheetId="3" hidden="1">'Rst. Grant &amp; Expense Report'!$F$31</definedName>
    <definedName name="QB_ROW_1440060" localSheetId="2" hidden="1">'QBs Profit and Loss Detail'!$G$37</definedName>
    <definedName name="QB_ROW_1440260" localSheetId="4" hidden="1">'QBs Preliminary P&amp;L- July 2012'!$G$22</definedName>
    <definedName name="QB_ROW_1440260" localSheetId="1" hidden="1">'QBs Profit &amp; Loss Summary'!$G$22</definedName>
    <definedName name="QB_ROW_1440260" localSheetId="3" hidden="1">'Rst. Grant &amp; Expense Report'!$G$22</definedName>
    <definedName name="QB_ROW_1440360" localSheetId="2" hidden="1">'QBs Profit and Loss Detail'!$G$46</definedName>
    <definedName name="QB_ROW_1443060" localSheetId="2" hidden="1">'QBs Profit and Loss Detail'!$G$47</definedName>
    <definedName name="QB_ROW_1443260" localSheetId="1" hidden="1">'QBs Profit &amp; Loss Summary'!$G$23</definedName>
    <definedName name="QB_ROW_1443260" localSheetId="3" hidden="1">'Rst. Grant &amp; Expense Report'!$G$23</definedName>
    <definedName name="QB_ROW_1443360" localSheetId="2" hidden="1">'QBs Profit and Loss Detail'!$G$51</definedName>
    <definedName name="QB_ROW_1446060" localSheetId="2" hidden="1">'QBs Profit and Loss Detail'!$G$52</definedName>
    <definedName name="QB_ROW_1446260" localSheetId="4" hidden="1">'QBs Preliminary P&amp;L- July 2012'!$G$23</definedName>
    <definedName name="QB_ROW_1446260" localSheetId="1" hidden="1">'QBs Profit &amp; Loss Summary'!$G$24</definedName>
    <definedName name="QB_ROW_1446260" localSheetId="3" hidden="1">'Rst. Grant &amp; Expense Report'!$G$24</definedName>
    <definedName name="QB_ROW_1446360" localSheetId="2" hidden="1">'QBs Profit and Loss Detail'!$G$56</definedName>
    <definedName name="QB_ROW_1452060" localSheetId="2" hidden="1">'QBs Profit and Loss Detail'!$G$60</definedName>
    <definedName name="QB_ROW_1452260" localSheetId="1" hidden="1">'QBs Profit &amp; Loss Summary'!$G$26</definedName>
    <definedName name="QB_ROW_1452260" localSheetId="3" hidden="1">'Rst. Grant &amp; Expense Report'!$G$26</definedName>
    <definedName name="QB_ROW_1452360" localSheetId="2" hidden="1">'QBs Profit and Loss Detail'!$G$62</definedName>
    <definedName name="QB_ROW_1453060" localSheetId="2" hidden="1">'QBs Profit and Loss Detail'!$G$63</definedName>
    <definedName name="QB_ROW_1453260" localSheetId="4" hidden="1">'QBs Preliminary P&amp;L- July 2012'!$G$24</definedName>
    <definedName name="QB_ROW_1453260" localSheetId="1" hidden="1">'QBs Profit &amp; Loss Summary'!$G$27</definedName>
    <definedName name="QB_ROW_1453260" localSheetId="3" hidden="1">'Rst. Grant &amp; Expense Report'!$G$27</definedName>
    <definedName name="QB_ROW_1453360" localSheetId="2" hidden="1">'QBs Profit and Loss Detail'!$G$66</definedName>
    <definedName name="QB_ROW_1454060" localSheetId="2" hidden="1">'QBs Profit and Loss Detail'!$G$67</definedName>
    <definedName name="QB_ROW_1454260" localSheetId="1" hidden="1">'QBs Profit &amp; Loss Summary'!$G$28</definedName>
    <definedName name="QB_ROW_1454260" localSheetId="3" hidden="1">'Rst. Grant &amp; Expense Report'!$G$28</definedName>
    <definedName name="QB_ROW_1454360" localSheetId="2" hidden="1">'QBs Profit and Loss Detail'!$G$69</definedName>
    <definedName name="QB_ROW_1523060" localSheetId="2" hidden="1">'QBs Profit and Loss Detail'!$G$57</definedName>
    <definedName name="QB_ROW_1523260" localSheetId="1" hidden="1">'QBs Profit &amp; Loss Summary'!$G$25</definedName>
    <definedName name="QB_ROW_1523260" localSheetId="3" hidden="1">'Rst. Grant &amp; Expense Report'!$G$25</definedName>
    <definedName name="QB_ROW_1523360" localSheetId="2" hidden="1">'QBs Profit and Loss Detail'!$G$59</definedName>
    <definedName name="QB_ROW_1524060" localSheetId="2" hidden="1">'QBs Profit and Loss Detail'!$G$70</definedName>
    <definedName name="QB_ROW_1524260" localSheetId="4" hidden="1">'QBs Preliminary P&amp;L- July 2012'!$G$25</definedName>
    <definedName name="QB_ROW_1524260" localSheetId="1" hidden="1">'QBs Profit &amp; Loss Summary'!$G$29</definedName>
    <definedName name="QB_ROW_1524260" localSheetId="3" hidden="1">'Rst. Grant &amp; Expense Report'!$G$29</definedName>
    <definedName name="QB_ROW_1524360" localSheetId="2" hidden="1">'QBs Profit and Loss Detail'!$G$72</definedName>
    <definedName name="QB_ROW_1526060" localSheetId="2" hidden="1">'QBs Profit and Loss Detail'!$G$73</definedName>
    <definedName name="QB_ROW_1526260" localSheetId="1" hidden="1">'QBs Profit &amp; Loss Summary'!$G$30</definedName>
    <definedName name="QB_ROW_1526260" localSheetId="3" hidden="1">'Rst. Grant &amp; Expense Report'!$G$30</definedName>
    <definedName name="QB_ROW_1526360" localSheetId="2" hidden="1">'QBs Profit and Loss Detail'!$G$77</definedName>
    <definedName name="QB_ROW_18301" localSheetId="4" hidden="1">'QBs Preliminary P&amp;L- July 2012'!$A$30</definedName>
    <definedName name="QB_ROW_18301" localSheetId="1" hidden="1">'QBs Profit &amp; Loss Summary'!$A$35</definedName>
    <definedName name="QB_ROW_18301" localSheetId="2" hidden="1">'QBs Profit and Loss Detail'!$A$82</definedName>
    <definedName name="QB_ROW_18301" localSheetId="3" hidden="1">'Rst. Grant &amp; Expense Report'!$A$35</definedName>
    <definedName name="QB_ROW_19011" localSheetId="4" hidden="1">'QBs Preliminary P&amp;L- July 2012'!$B$6</definedName>
    <definedName name="QB_ROW_19011" localSheetId="1" hidden="1">'QBs Profit &amp; Loss Summary'!$B$6</definedName>
    <definedName name="QB_ROW_19011" localSheetId="2" hidden="1">'QBs Profit and Loss Detail'!$B$6</definedName>
    <definedName name="QB_ROW_19011" localSheetId="3" hidden="1">'Rst. Grant &amp; Expense Report'!$B$6</definedName>
    <definedName name="QB_ROW_19311" localSheetId="4" hidden="1">'QBs Preliminary P&amp;L- July 2012'!$B$29</definedName>
    <definedName name="QB_ROW_19311" localSheetId="1" hidden="1">'QBs Profit &amp; Loss Summary'!$B$34</definedName>
    <definedName name="QB_ROW_19311" localSheetId="2" hidden="1">'QBs Profit and Loss Detail'!$B$81</definedName>
    <definedName name="QB_ROW_19311" localSheetId="3" hidden="1">'Rst. Grant &amp; Expense Report'!$B$34</definedName>
    <definedName name="QB_ROW_20031" localSheetId="4" hidden="1">'QBs Preliminary P&amp;L- July 2012'!$D$7</definedName>
    <definedName name="QB_ROW_20031" localSheetId="1" hidden="1">'QBs Profit &amp; Loss Summary'!$D$7</definedName>
    <definedName name="QB_ROW_20031" localSheetId="2" hidden="1">'QBs Profit and Loss Detail'!$D$7</definedName>
    <definedName name="QB_ROW_20031" localSheetId="3" hidden="1">'Rst. Grant &amp; Expense Report'!$D$7</definedName>
    <definedName name="QB_ROW_20331" localSheetId="4" hidden="1">'QBs Preliminary P&amp;L- July 2012'!$D$17</definedName>
    <definedName name="QB_ROW_20331" localSheetId="1" hidden="1">'QBs Profit &amp; Loss Summary'!$D$17</definedName>
    <definedName name="QB_ROW_20331" localSheetId="2" hidden="1">'QBs Profit and Loss Detail'!$D$32</definedName>
    <definedName name="QB_ROW_20331" localSheetId="3" hidden="1">'Rst. Grant &amp; Expense Report'!$D$17</definedName>
    <definedName name="QB_ROW_21031" localSheetId="4" hidden="1">'QBs Preliminary P&amp;L- July 2012'!$D$19</definedName>
    <definedName name="QB_ROW_21031" localSheetId="1" hidden="1">'QBs Profit &amp; Loss Summary'!$D$19</definedName>
    <definedName name="QB_ROW_21031" localSheetId="2" hidden="1">'QBs Profit and Loss Detail'!$D$34</definedName>
    <definedName name="QB_ROW_21031" localSheetId="3" hidden="1">'Rst. Grant &amp; Expense Report'!$D$19</definedName>
    <definedName name="QB_ROW_21331" localSheetId="4" hidden="1">'QBs Preliminary P&amp;L- July 2012'!$D$28</definedName>
    <definedName name="QB_ROW_21331" localSheetId="1" hidden="1">'QBs Profit &amp; Loss Summary'!$D$33</definedName>
    <definedName name="QB_ROW_21331" localSheetId="2" hidden="1">'QBs Profit and Loss Detail'!$D$80</definedName>
    <definedName name="QB_ROW_21331" localSheetId="3" hidden="1">'Rst. Grant &amp; Expense Report'!$D$33</definedName>
    <definedName name="QB_ROW_301060" localSheetId="2" hidden="1">'QBs Profit and Loss Detail'!$G$10</definedName>
    <definedName name="QB_ROW_301260" localSheetId="1" hidden="1">'QBs Profit &amp; Loss Summary'!$G$10</definedName>
    <definedName name="QB_ROW_301260" localSheetId="3" hidden="1">'Rst. Grant &amp; Expense Report'!$G$10</definedName>
    <definedName name="QB_ROW_301360" localSheetId="2" hidden="1">'QBs Profit and Loss Detail'!$G$12</definedName>
    <definedName name="QB_ROW_322060" localSheetId="2" hidden="1">'QBs Profit and Loss Detail'!$G$13</definedName>
    <definedName name="QB_ROW_322260" localSheetId="4" hidden="1">'QBs Preliminary P&amp;L- July 2012'!$G$10</definedName>
    <definedName name="QB_ROW_322260" localSheetId="1" hidden="1">'QBs Profit &amp; Loss Summary'!$G$11</definedName>
    <definedName name="QB_ROW_322260" localSheetId="3" hidden="1">'Rst. Grant &amp; Expense Report'!$G$11</definedName>
    <definedName name="QB_ROW_322360" localSheetId="2" hidden="1">'QBs Profit and Loss Detail'!$G$15</definedName>
    <definedName name="QB_ROW_86321" localSheetId="4" hidden="1">'QBs Preliminary P&amp;L- July 2012'!$C$18</definedName>
    <definedName name="QB_ROW_86321" localSheetId="1" hidden="1">'QBs Profit &amp; Loss Summary'!$C$18</definedName>
    <definedName name="QB_ROW_86321" localSheetId="2" hidden="1">'QBs Profit and Loss Detail'!$C$33</definedName>
    <definedName name="QB_ROW_86321" localSheetId="3" hidden="1">'Rst. Grant &amp; Expense Report'!$C$18</definedName>
    <definedName name="QBCANSUPPORTUPDATE" localSheetId="4">TRUE</definedName>
    <definedName name="QBCANSUPPORTUPDATE" localSheetId="1">TRUE</definedName>
    <definedName name="QBCANSUPPORTUPDATE" localSheetId="2">TRUE</definedName>
    <definedName name="QBCANSUPPORTUPDATE" localSheetId="3">TRUE</definedName>
    <definedName name="QBCOMPANYFILENAME" localSheetId="4">"L:\Mother Jones Magazine.QBW"</definedName>
    <definedName name="QBCOMPANYFILENAME" localSheetId="1">"L:\Mother Jones Magazine.QBW"</definedName>
    <definedName name="QBCOMPANYFILENAME" localSheetId="2">"L:\Mother Jones Magazine.QBW"</definedName>
    <definedName name="QBCOMPANYFILENAME" localSheetId="3">"L:\Mother Jones Magazine.QBW"</definedName>
    <definedName name="QBENDDATE" localSheetId="4">20120731</definedName>
    <definedName name="QBENDDATE" localSheetId="1">20120630</definedName>
    <definedName name="QBENDDATE" localSheetId="2">20120630</definedName>
    <definedName name="QBENDDATE" localSheetId="3">20120630</definedName>
    <definedName name="QBHEADERSONSCREEN" localSheetId="4">FALSE</definedName>
    <definedName name="QBHEADERSONSCREEN" localSheetId="1">FALSE</definedName>
    <definedName name="QBHEADERSONSCREEN" localSheetId="2">FALSE</definedName>
    <definedName name="QBHEADERSONSCREEN" localSheetId="3">FALSE</definedName>
    <definedName name="QBMETADATASIZE" localSheetId="4">5877</definedName>
    <definedName name="QBMETADATASIZE" localSheetId="1">5873</definedName>
    <definedName name="QBMETADATASIZE" localSheetId="2">7385</definedName>
    <definedName name="QBMETADATASIZE" localSheetId="3">5877</definedName>
    <definedName name="QBPRESERVECOLOR" localSheetId="4">TRUE</definedName>
    <definedName name="QBPRESERVECOLOR" localSheetId="1">TRUE</definedName>
    <definedName name="QBPRESERVECOLOR" localSheetId="2">TRUE</definedName>
    <definedName name="QBPRESERVECOLOR" localSheetId="3">TRUE</definedName>
    <definedName name="QBPRESERVEFONT" localSheetId="4">TRUE</definedName>
    <definedName name="QBPRESERVEFONT" localSheetId="1">TRUE</definedName>
    <definedName name="QBPRESERVEFONT" localSheetId="2">TRUE</definedName>
    <definedName name="QBPRESERVEFONT" localSheetId="3">TRUE</definedName>
    <definedName name="QBPRESERVEROWHEIGHT" localSheetId="4">TRUE</definedName>
    <definedName name="QBPRESERVEROWHEIGHT" localSheetId="1">TRUE</definedName>
    <definedName name="QBPRESERVEROWHEIGHT" localSheetId="2">TRUE</definedName>
    <definedName name="QBPRESERVEROWHEIGHT" localSheetId="3">TRUE</definedName>
    <definedName name="QBPRESERVESPACE" localSheetId="4">FALSE</definedName>
    <definedName name="QBPRESERVESPACE" localSheetId="1">FALSE</definedName>
    <definedName name="QBPRESERVESPACE" localSheetId="2">FALSE</definedName>
    <definedName name="QBPRESERVESPACE" localSheetId="3">FALSE</definedName>
    <definedName name="QBREPORTCOLAXIS" localSheetId="4">0</definedName>
    <definedName name="QBREPORTCOLAXIS" localSheetId="1">0</definedName>
    <definedName name="QBREPORTCOLAXIS" localSheetId="2">0</definedName>
    <definedName name="QBREPORTCOLAXIS" localSheetId="3">19</definedName>
    <definedName name="QBREPORTCOMPANYID" localSheetId="4">"96b601a6fbb74051bb3b9684992437e6"</definedName>
    <definedName name="QBREPORTCOMPANYID" localSheetId="1">"96b601a6fbb74051bb3b9684992437e6"</definedName>
    <definedName name="QBREPORTCOMPANYID" localSheetId="2">"96b601a6fbb74051bb3b9684992437e6"</definedName>
    <definedName name="QBREPORTCOMPANYID" localSheetId="3">"96b601a6fbb74051bb3b9684992437e6"</definedName>
    <definedName name="QBREPORTCOMPARECOL_ANNUALBUDGET" localSheetId="4">FALSE</definedName>
    <definedName name="QBREPORTCOMPARECOL_ANNUALBUDGET" localSheetId="1">FALSE</definedName>
    <definedName name="QBREPORTCOMPARECOL_ANNUALBUDGET" localSheetId="2">FALSE</definedName>
    <definedName name="QBREPORTCOMPARECOL_ANNUALBUDGET" localSheetId="3">FALSE</definedName>
    <definedName name="QBREPORTCOMPARECOL_AVGCOGS" localSheetId="4">FALSE</definedName>
    <definedName name="QBREPORTCOMPARECOL_AVGCOGS" localSheetId="1">FALSE</definedName>
    <definedName name="QBREPORTCOMPARECOL_AVGCOGS" localSheetId="2">FALSE</definedName>
    <definedName name="QBREPORTCOMPARECOL_AVGCOGS" localSheetId="3">FALSE</definedName>
    <definedName name="QBREPORTCOMPARECOL_AVGPRICE" localSheetId="4">FALSE</definedName>
    <definedName name="QBREPORTCOMPARECOL_AVGPRICE" localSheetId="1">FALSE</definedName>
    <definedName name="QBREPORTCOMPARECOL_AVGPRICE" localSheetId="2">FALSE</definedName>
    <definedName name="QBREPORTCOMPARECOL_AVGPRICE" localSheetId="3">FALSE</definedName>
    <definedName name="QBREPORTCOMPARECOL_BUDDIFF" localSheetId="4">FALSE</definedName>
    <definedName name="QBREPORTCOMPARECOL_BUDDIFF" localSheetId="1">FALSE</definedName>
    <definedName name="QBREPORTCOMPARECOL_BUDDIFF" localSheetId="2">FALSE</definedName>
    <definedName name="QBREPORTCOMPARECOL_BUDDIFF" localSheetId="3">FALSE</definedName>
    <definedName name="QBREPORTCOMPARECOL_BUDGET" localSheetId="4">FALSE</definedName>
    <definedName name="QBREPORTCOMPARECOL_BUDGET" localSheetId="1">FALSE</definedName>
    <definedName name="QBREPORTCOMPARECOL_BUDGET" localSheetId="2">FALSE</definedName>
    <definedName name="QBREPORTCOMPARECOL_BUDGET" localSheetId="3">FALSE</definedName>
    <definedName name="QBREPORTCOMPARECOL_BUDPCT" localSheetId="4">FALSE</definedName>
    <definedName name="QBREPORTCOMPARECOL_BUDPCT" localSheetId="1">FALSE</definedName>
    <definedName name="QBREPORTCOMPARECOL_BUDPCT" localSheetId="2">FALSE</definedName>
    <definedName name="QBREPORTCOMPARECOL_BUDPCT" localSheetId="3">FALSE</definedName>
    <definedName name="QBREPORTCOMPARECOL_COGS" localSheetId="4">FALSE</definedName>
    <definedName name="QBREPORTCOMPARECOL_COGS" localSheetId="1">FALSE</definedName>
    <definedName name="QBREPORTCOMPARECOL_COGS" localSheetId="2">FALSE</definedName>
    <definedName name="QBREPORTCOMPARECOL_COGS" localSheetId="3">FALSE</definedName>
    <definedName name="QBREPORTCOMPARECOL_EXCLUDEAMOUNT" localSheetId="4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4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4">FALSE</definedName>
    <definedName name="QBREPORTCOMPARECOL_FORECAST" localSheetId="1">FALSE</definedName>
    <definedName name="QBREPORTCOMPARECOL_FORECAST" localSheetId="2">FALSE</definedName>
    <definedName name="QBREPORTCOMPARECOL_FORECAST" localSheetId="3">FALSE</definedName>
    <definedName name="QBREPORTCOMPARECOL_GROSSMARGIN" localSheetId="4">FALSE</definedName>
    <definedName name="QBREPORTCOMPARECOL_GROSSMARGIN" localSheetId="1">FALSE</definedName>
    <definedName name="QBREPORTCOMPARECOL_GROSSMARGIN" localSheetId="2">FALSE</definedName>
    <definedName name="QBREPORTCOMPARECOL_GROSSMARGIN" localSheetId="3">FALSE</definedName>
    <definedName name="QBREPORTCOMPARECOL_GROSSMARGINPCT" localSheetId="4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3">FALSE</definedName>
    <definedName name="QBREPORTCOMPARECOL_HOURS" localSheetId="4">FALSE</definedName>
    <definedName name="QBREPORTCOMPARECOL_HOURS" localSheetId="1">FALSE</definedName>
    <definedName name="QBREPORTCOMPARECOL_HOURS" localSheetId="2">FALSE</definedName>
    <definedName name="QBREPORTCOMPARECOL_HOURS" localSheetId="3">FALSE</definedName>
    <definedName name="QBREPORTCOMPARECOL_PCTCOL" localSheetId="4">FALSE</definedName>
    <definedName name="QBREPORTCOMPARECOL_PCTCOL" localSheetId="1">FALSE</definedName>
    <definedName name="QBREPORTCOMPARECOL_PCTCOL" localSheetId="2">FALSE</definedName>
    <definedName name="QBREPORTCOMPARECOL_PCTCOL" localSheetId="3">FALSE</definedName>
    <definedName name="QBREPORTCOMPARECOL_PCTEXPENSE" localSheetId="4">FALSE</definedName>
    <definedName name="QBREPORTCOMPARECOL_PCTEXPENSE" localSheetId="1">FALSE</definedName>
    <definedName name="QBREPORTCOMPARECOL_PCTEXPENSE" localSheetId="2">FALSE</definedName>
    <definedName name="QBREPORTCOMPARECOL_PCTEXPENSE" localSheetId="3">FALSE</definedName>
    <definedName name="QBREPORTCOMPARECOL_PCTINCOME" localSheetId="4">FALSE</definedName>
    <definedName name="QBREPORTCOMPARECOL_PCTINCOME" localSheetId="1">FALSE</definedName>
    <definedName name="QBREPORTCOMPARECOL_PCTINCOME" localSheetId="2">FALSE</definedName>
    <definedName name="QBREPORTCOMPARECOL_PCTINCOME" localSheetId="3">FALSE</definedName>
    <definedName name="QBREPORTCOMPARECOL_PCTOFSALES" localSheetId="4">FALSE</definedName>
    <definedName name="QBREPORTCOMPARECOL_PCTOFSALES" localSheetId="1">FALSE</definedName>
    <definedName name="QBREPORTCOMPARECOL_PCTOFSALES" localSheetId="2">FALSE</definedName>
    <definedName name="QBREPORTCOMPARECOL_PCTOFSALES" localSheetId="3">FALSE</definedName>
    <definedName name="QBREPORTCOMPARECOL_PCTROW" localSheetId="4">FALSE</definedName>
    <definedName name="QBREPORTCOMPARECOL_PCTROW" localSheetId="1">FALSE</definedName>
    <definedName name="QBREPORTCOMPARECOL_PCTROW" localSheetId="2">FALSE</definedName>
    <definedName name="QBREPORTCOMPARECOL_PCTROW" localSheetId="3">FALSE</definedName>
    <definedName name="QBREPORTCOMPARECOL_PPDIFF" localSheetId="4">FALSE</definedName>
    <definedName name="QBREPORTCOMPARECOL_PPDIFF" localSheetId="1">FALSE</definedName>
    <definedName name="QBREPORTCOMPARECOL_PPDIFF" localSheetId="2">FALSE</definedName>
    <definedName name="QBREPORTCOMPARECOL_PPDIFF" localSheetId="3">FALSE</definedName>
    <definedName name="QBREPORTCOMPARECOL_PPPCT" localSheetId="4">FALSE</definedName>
    <definedName name="QBREPORTCOMPARECOL_PPPCT" localSheetId="1">FALSE</definedName>
    <definedName name="QBREPORTCOMPARECOL_PPPCT" localSheetId="2">FALSE</definedName>
    <definedName name="QBREPORTCOMPARECOL_PPPCT" localSheetId="3">FALSE</definedName>
    <definedName name="QBREPORTCOMPARECOL_PREVPERIOD" localSheetId="4">FALSE</definedName>
    <definedName name="QBREPORTCOMPARECOL_PREVPERIOD" localSheetId="1">FALSE</definedName>
    <definedName name="QBREPORTCOMPARECOL_PREVPERIOD" localSheetId="2">FALSE</definedName>
    <definedName name="QBREPORTCOMPARECOL_PREVPERIOD" localSheetId="3">FALSE</definedName>
    <definedName name="QBREPORTCOMPARECOL_PREVYEAR" localSheetId="4">FALSE</definedName>
    <definedName name="QBREPORTCOMPARECOL_PREVYEAR" localSheetId="1">FALSE</definedName>
    <definedName name="QBREPORTCOMPARECOL_PREVYEAR" localSheetId="2">FALSE</definedName>
    <definedName name="QBREPORTCOMPARECOL_PREVYEAR" localSheetId="3">FALSE</definedName>
    <definedName name="QBREPORTCOMPARECOL_PYDIFF" localSheetId="4">FALSE</definedName>
    <definedName name="QBREPORTCOMPARECOL_PYDIFF" localSheetId="1">FALSE</definedName>
    <definedName name="QBREPORTCOMPARECOL_PYDIFF" localSheetId="2">FALSE</definedName>
    <definedName name="QBREPORTCOMPARECOL_PYDIFF" localSheetId="3">FALSE</definedName>
    <definedName name="QBREPORTCOMPARECOL_PYPCT" localSheetId="4">FALSE</definedName>
    <definedName name="QBREPORTCOMPARECOL_PYPCT" localSheetId="1">FALSE</definedName>
    <definedName name="QBREPORTCOMPARECOL_PYPCT" localSheetId="2">FALSE</definedName>
    <definedName name="QBREPORTCOMPARECOL_PYPCT" localSheetId="3">FALSE</definedName>
    <definedName name="QBREPORTCOMPARECOL_QTY" localSheetId="4">FALSE</definedName>
    <definedName name="QBREPORTCOMPARECOL_QTY" localSheetId="1">FALSE</definedName>
    <definedName name="QBREPORTCOMPARECOL_QTY" localSheetId="2">FALSE</definedName>
    <definedName name="QBREPORTCOMPARECOL_QTY" localSheetId="3">FALSE</definedName>
    <definedName name="QBREPORTCOMPARECOL_RATE" localSheetId="4">FALSE</definedName>
    <definedName name="QBREPORTCOMPARECOL_RATE" localSheetId="1">FALSE</definedName>
    <definedName name="QBREPORTCOMPARECOL_RATE" localSheetId="2">FALSE</definedName>
    <definedName name="QBREPORTCOMPARECOL_RATE" localSheetId="3">FALSE</definedName>
    <definedName name="QBREPORTCOMPARECOL_TRIPBILLEDMILES" localSheetId="4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4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4">FALSE</definedName>
    <definedName name="QBREPORTCOMPARECOL_TRIPMILES" localSheetId="1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4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4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4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3">FALSE</definedName>
    <definedName name="QBREPORTCOMPARECOL_YTD" localSheetId="4">FALSE</definedName>
    <definedName name="QBREPORTCOMPARECOL_YTD" localSheetId="1">FALSE</definedName>
    <definedName name="QBREPORTCOMPARECOL_YTD" localSheetId="2">FALSE</definedName>
    <definedName name="QBREPORTCOMPARECOL_YTD" localSheetId="3">FALSE</definedName>
    <definedName name="QBREPORTCOMPARECOL_YTDBUDGET" localSheetId="4">FALSE</definedName>
    <definedName name="QBREPORTCOMPARECOL_YTDBUDGET" localSheetId="1">FALSE</definedName>
    <definedName name="QBREPORTCOMPARECOL_YTDBUDGET" localSheetId="2">FALSE</definedName>
    <definedName name="QBREPORTCOMPARECOL_YTDBUDGET" localSheetId="3">FALSE</definedName>
    <definedName name="QBREPORTCOMPARECOL_YTDPCT" localSheetId="4">FALSE</definedName>
    <definedName name="QBREPORTCOMPARECOL_YTDPCT" localSheetId="1">FALSE</definedName>
    <definedName name="QBREPORTCOMPARECOL_YTDPCT" localSheetId="2">FALSE</definedName>
    <definedName name="QBREPORTCOMPARECOL_YTDPCT" localSheetId="3">FALSE</definedName>
    <definedName name="QBREPORTROWAXIS" localSheetId="4">11</definedName>
    <definedName name="QBREPORTROWAXIS" localSheetId="1">11</definedName>
    <definedName name="QBREPORTROWAXIS" localSheetId="2">11</definedName>
    <definedName name="QBREPORTROWAXIS" localSheetId="3">11</definedName>
    <definedName name="QBREPORTSUBCOLAXIS" localSheetId="4">0</definedName>
    <definedName name="QBREPORTSUBCOLAXIS" localSheetId="1">0</definedName>
    <definedName name="QBREPORTSUBCOLAXIS" localSheetId="2">0</definedName>
    <definedName name="QBREPORTSUBCOLAXIS" localSheetId="3">0</definedName>
    <definedName name="QBREPORTTYPE" localSheetId="4">0</definedName>
    <definedName name="QBREPORTTYPE" localSheetId="1">0</definedName>
    <definedName name="QBREPORTTYPE" localSheetId="2">4</definedName>
    <definedName name="QBREPORTTYPE" localSheetId="3">3</definedName>
    <definedName name="QBROWHEADERS" localSheetId="4">7</definedName>
    <definedName name="QBROWHEADERS" localSheetId="1">7</definedName>
    <definedName name="QBROWHEADERS" localSheetId="2">7</definedName>
    <definedName name="QBROWHEADERS" localSheetId="3">7</definedName>
    <definedName name="QBSTARTDATE" localSheetId="4">20120701</definedName>
    <definedName name="QBSTARTDATE" localSheetId="1">20120601</definedName>
    <definedName name="QBSTARTDATE" localSheetId="2">20120601</definedName>
    <definedName name="QBSTARTDATE" localSheetId="3">20120601</definedName>
    <definedName name="REVENUES">#REF!</definedName>
    <definedName name="SEP">#REF!</definedName>
    <definedName name="subprice.12issues">#REF!</definedName>
    <definedName name="Total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7" l="1"/>
  <c r="H12" i="7"/>
  <c r="H16" i="7"/>
  <c r="H17" i="7"/>
  <c r="H18" i="7"/>
  <c r="H26" i="7"/>
  <c r="H27" i="7"/>
  <c r="H28" i="7"/>
  <c r="H29" i="7"/>
  <c r="H30" i="7"/>
  <c r="L31" i="6"/>
  <c r="L32" i="6"/>
  <c r="L33" i="6"/>
  <c r="K31" i="6"/>
  <c r="K32" i="6"/>
  <c r="K33" i="6"/>
  <c r="J31" i="6"/>
  <c r="J32" i="6"/>
  <c r="J33" i="6"/>
  <c r="I31" i="6"/>
  <c r="I32" i="6"/>
  <c r="I33" i="6"/>
  <c r="H31" i="6"/>
  <c r="M30" i="6"/>
  <c r="M29" i="6"/>
  <c r="M28" i="6"/>
  <c r="M27" i="6"/>
  <c r="M26" i="6"/>
  <c r="M25" i="6"/>
  <c r="M24" i="6"/>
  <c r="M23" i="6"/>
  <c r="M22" i="6"/>
  <c r="L16" i="6"/>
  <c r="K16" i="6"/>
  <c r="J16" i="6"/>
  <c r="I16" i="6"/>
  <c r="H16" i="6"/>
  <c r="M15" i="6"/>
  <c r="L12" i="6"/>
  <c r="L13" i="6"/>
  <c r="K12" i="6"/>
  <c r="K13" i="6"/>
  <c r="K17" i="6"/>
  <c r="K18" i="6"/>
  <c r="J12" i="6"/>
  <c r="J13" i="6"/>
  <c r="J17" i="6"/>
  <c r="J18" i="6"/>
  <c r="J34" i="6"/>
  <c r="J35" i="6"/>
  <c r="I12" i="6"/>
  <c r="I13" i="6"/>
  <c r="I17" i="6"/>
  <c r="I18" i="6"/>
  <c r="I34" i="6"/>
  <c r="I35" i="6"/>
  <c r="H12" i="6"/>
  <c r="M11" i="6"/>
  <c r="M10" i="6"/>
  <c r="L17" i="6"/>
  <c r="L18" i="6"/>
  <c r="M31" i="6"/>
  <c r="K34" i="6"/>
  <c r="K35" i="6"/>
  <c r="M12" i="6"/>
  <c r="M16" i="6"/>
  <c r="L34" i="6"/>
  <c r="L35" i="6"/>
  <c r="H13" i="6"/>
  <c r="H32" i="6"/>
  <c r="H33" i="6"/>
  <c r="M33" i="6"/>
  <c r="M32" i="6"/>
  <c r="H17" i="6"/>
  <c r="M13" i="6"/>
  <c r="H18" i="6"/>
  <c r="M17" i="6"/>
  <c r="H34" i="6"/>
  <c r="M18" i="6"/>
  <c r="H35" i="6"/>
  <c r="M35" i="6"/>
  <c r="M34" i="6"/>
</calcChain>
</file>

<file path=xl/sharedStrings.xml><?xml version="1.0" encoding="utf-8"?>
<sst xmlns="http://schemas.openxmlformats.org/spreadsheetml/2006/main" count="605" uniqueCount="274">
  <si>
    <t>Jun 12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</si>
  <si>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</si>
  <si>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</si>
  <si>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</si>
  <si>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</si>
  <si>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</si>
  <si>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</si>
  <si>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</si>
  <si>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</si>
  <si>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</si>
  <si>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</si>
  <si>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</si>
  <si>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</si>
  <si>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</si>
  <si>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</si>
  <si>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</si>
  <si>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</si>
  <si>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</si>
  <si>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1745209 · TMC Website Fees</t>
  </si>
  <si>
    <t>1745250 · TMC Contractor</t>
  </si>
  <si>
    <t>1745266 · TMC Software licensing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</si>
  <si>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</si>
  <si>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</si>
  <si>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</si>
  <si>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</si>
  <si>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</si>
  <si>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</si>
  <si>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</si>
  <si>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</si>
  <si>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</si>
  <si>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</si>
  <si>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The Media Consortium</t>
  </si>
  <si>
    <t>Profit and Loss Summary</t>
  </si>
  <si>
    <t>June 30, 2012</t>
  </si>
  <si>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</si>
  <si>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</si>
  <si>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</si>
  <si>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</si>
  <si>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</si>
  <si>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</si>
  <si>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</si>
  <si>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</si>
  <si>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</si>
  <si>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</si>
  <si>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</si>
  <si>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General Journal</t>
  </si>
  <si>
    <t>4232</t>
  </si>
  <si>
    <t>To release restricted grant income related to TMC project</t>
  </si>
  <si>
    <t>TMC</t>
  </si>
  <si>
    <t>Total 1104207 · Dev Foundation Rel Temp Restr</t>
  </si>
  <si>
    <t>Total 1104301 · Dev Temp Restr Income</t>
  </si>
  <si>
    <t>Deposit</t>
  </si>
  <si>
    <t>1906</t>
  </si>
  <si>
    <t>Thom Hartmann Program c/o WYD Media Mgmt</t>
  </si>
  <si>
    <t>2012 TMC Membership Dues</t>
  </si>
  <si>
    <t>1001001 · Operating Acct (Comerica)</t>
  </si>
  <si>
    <t>1086</t>
  </si>
  <si>
    <t>American Independent News Network</t>
  </si>
  <si>
    <t>54297</t>
  </si>
  <si>
    <t>The Progressive Inc.</t>
  </si>
  <si>
    <t>14108</t>
  </si>
  <si>
    <t>Public News Service</t>
  </si>
  <si>
    <t>2013 TMC Membership Dues</t>
  </si>
  <si>
    <t>5311</t>
  </si>
  <si>
    <t>International Media Project</t>
  </si>
  <si>
    <t>26291</t>
  </si>
  <si>
    <t>The New Press</t>
  </si>
  <si>
    <t>2012 &amp; 2013 TMC Membership Dues</t>
  </si>
  <si>
    <t>641</t>
  </si>
  <si>
    <t>Independent World Television, Inc.</t>
  </si>
  <si>
    <t>501</t>
  </si>
  <si>
    <t>NewsTaco LLC</t>
  </si>
  <si>
    <t>1480</t>
  </si>
  <si>
    <t>Urban Habitat Program</t>
  </si>
  <si>
    <t>5208</t>
  </si>
  <si>
    <t>Public Intelligence Inc.</t>
  </si>
  <si>
    <t>Total 1714101 · TMC Membership Dues Income</t>
  </si>
  <si>
    <t>4020R</t>
  </si>
  <si>
    <t>To accrual May 2012 vacation expense</t>
  </si>
  <si>
    <t>1105207 · Dev Vacation</t>
  </si>
  <si>
    <t>4091</t>
  </si>
  <si>
    <t>To record payroll expense for 6/15/2012</t>
  </si>
  <si>
    <t>1105202 · Dev Staff Salaries</t>
  </si>
  <si>
    <t>4146</t>
  </si>
  <si>
    <t>To record vacation accrual for June 2012</t>
  </si>
  <si>
    <t>4147</t>
  </si>
  <si>
    <t>To record payroll  exp. for PP 6.30.2012</t>
  </si>
  <si>
    <t>To record payroll  tax  for PP 6.30.2012</t>
  </si>
  <si>
    <t>Total 1745202 · TMC Personnel</t>
  </si>
  <si>
    <t>Bill</t>
  </si>
  <si>
    <t>Amex-JGK</t>
  </si>
  <si>
    <t>American Express Corporation</t>
  </si>
  <si>
    <t>Hootsuite Media Inc.</t>
  </si>
  <si>
    <t>TMC Editorial Collaborations</t>
  </si>
  <si>
    <t>1002001 · A/P Trade Payables</t>
  </si>
  <si>
    <t>Laughing Squid</t>
  </si>
  <si>
    <t>TMC Communications/Outreach</t>
  </si>
  <si>
    <t>06272012</t>
  </si>
  <si>
    <t>Bank of America  -  MB</t>
  </si>
  <si>
    <t>Webfaction</t>
  </si>
  <si>
    <t>Total 1745209 · TMC Website Fees</t>
  </si>
  <si>
    <t>06082012</t>
  </si>
  <si>
    <t>Walker, Deborah</t>
  </si>
  <si>
    <t>Bi-Weekly Contractor Extension: 5/28-6/8/2012</t>
  </si>
  <si>
    <t>06222012</t>
  </si>
  <si>
    <t>Bi-Weekly Contractor Extension: 6/11-6/22/2012</t>
  </si>
  <si>
    <t>06292012</t>
  </si>
  <si>
    <t>Bi-Weekly Contractor Extension: 6/25-6/29/2012</t>
  </si>
  <si>
    <t>Total 1745250 · TMC Contractor</t>
  </si>
  <si>
    <t>Amex-EL</t>
  </si>
  <si>
    <t>Verio (VWH)</t>
  </si>
  <si>
    <t>Total 1745266 · TMC Software licensing</t>
  </si>
  <si>
    <t>4137</t>
  </si>
  <si>
    <t>June 2012 Postage</t>
  </si>
  <si>
    <t>1995272 · Admin Postage/Delivery</t>
  </si>
  <si>
    <t>Total 1745272 · TMC Postage</t>
  </si>
  <si>
    <t>Supershuttle</t>
  </si>
  <si>
    <t>TMC-CONF</t>
  </si>
  <si>
    <t>Amtrak</t>
  </si>
  <si>
    <t>Total 1745273 · TMC Travel</t>
  </si>
  <si>
    <t>Blake's Tavern</t>
  </si>
  <si>
    <t>Total 1745274 · TMC Meals/Entertainment</t>
  </si>
  <si>
    <t>ACM</t>
  </si>
  <si>
    <t>Total 1745275 · TMC Registration Fees</t>
  </si>
  <si>
    <t>9605</t>
  </si>
  <si>
    <t>Public News Service.</t>
  </si>
  <si>
    <t>TMC MPREP Project - Media Reform</t>
  </si>
  <si>
    <t>TMC Collab-Media Policy Project</t>
  </si>
  <si>
    <t>1388</t>
  </si>
  <si>
    <t>Free Speech Radio News.</t>
  </si>
  <si>
    <t>10211</t>
  </si>
  <si>
    <t>TruthOut.</t>
  </si>
  <si>
    <t>Inv. 10211 TMC MPREP Project</t>
  </si>
  <si>
    <t>Total 1745276 · TMC Member Capacity Building</t>
  </si>
  <si>
    <t>Profit and Loss Detail</t>
  </si>
  <si>
    <t xml:space="preserve">   Net Operating Profit/Loss</t>
  </si>
  <si>
    <t xml:space="preserve">  Total Expenses</t>
  </si>
  <si>
    <t xml:space="preserve">  Total Income (Earned and Grant)</t>
  </si>
  <si>
    <t xml:space="preserve">       Temporarily Restricted Grant Income Released</t>
  </si>
  <si>
    <t xml:space="preserve">       Membership Dues</t>
  </si>
  <si>
    <t xml:space="preserve">       Syndicated Reporting Fees</t>
  </si>
  <si>
    <t>TMC:  P&amp;L</t>
  </si>
  <si>
    <t>TOTAL TMC GRANT BALANCE AT END OF PERIOD</t>
  </si>
  <si>
    <t>Total Grants Released</t>
  </si>
  <si>
    <t xml:space="preserve">  Less  Corp. Grants Released due to Exp. Incurred</t>
  </si>
  <si>
    <t xml:space="preserve">  Less  Pers. Solic.-Mid-Level Grants Releas. due to Exp. Incurred</t>
  </si>
  <si>
    <t xml:space="preserve">  Less  Pers. Solic.-Major Grants Releas. due to Exp. Incurred</t>
  </si>
  <si>
    <t xml:space="preserve">  Less  Foundation Grants Released due to Exp. Incurred</t>
  </si>
  <si>
    <t xml:space="preserve">  Less  BOD Grants Released due to Exp. Incurred</t>
  </si>
  <si>
    <t>Total Grants Received in Current Period (from above)</t>
  </si>
  <si>
    <t>Grant Balance at Beginning of Period</t>
  </si>
  <si>
    <t>Total Expenses Incurred</t>
  </si>
  <si>
    <t>Miscellaneous</t>
  </si>
  <si>
    <t>Event Rental</t>
  </si>
  <si>
    <t>Member Capacity Building</t>
  </si>
  <si>
    <t>Registration Fees</t>
  </si>
  <si>
    <t>Meals/Entertainment</t>
  </si>
  <si>
    <t>Travel</t>
  </si>
  <si>
    <t>Postage</t>
  </si>
  <si>
    <t xml:space="preserve">Phone  </t>
  </si>
  <si>
    <t>Bank/Credit Card Fees</t>
  </si>
  <si>
    <t>Office Supplies</t>
  </si>
  <si>
    <t>Non Cap Hardware/Software</t>
  </si>
  <si>
    <t>Software Licensing</t>
  </si>
  <si>
    <t>Conference/Seminars</t>
  </si>
  <si>
    <t>Contractor Reimbursement</t>
  </si>
  <si>
    <t>Contractor</t>
  </si>
  <si>
    <t>Office Rent</t>
  </si>
  <si>
    <t>Website Fees</t>
  </si>
  <si>
    <t>Promotion</t>
  </si>
  <si>
    <t>7% of grant income received</t>
  </si>
  <si>
    <t>Sponsorship Fee</t>
  </si>
  <si>
    <t>Personnel</t>
  </si>
  <si>
    <t>Notes (as necessary)</t>
  </si>
  <si>
    <t>Type:</t>
  </si>
  <si>
    <t>Total Budget</t>
  </si>
  <si>
    <t>Expenses Incurred</t>
  </si>
  <si>
    <t>Total Corporate Giving:  Temporarily Restricted Grants Received</t>
  </si>
  <si>
    <t>Org Name</t>
  </si>
  <si>
    <t>Last Name</t>
  </si>
  <si>
    <t>First Name</t>
  </si>
  <si>
    <t>Corporate Giving:  Temporarily Restricted Grants Received</t>
  </si>
  <si>
    <t>Total Major Gifts:  Temporarily Restricted Grants Received</t>
  </si>
  <si>
    <t>Kaiser</t>
  </si>
  <si>
    <t>Karri L.</t>
  </si>
  <si>
    <t>Major Gifts:  Temporarily Restricted Grants Received</t>
  </si>
  <si>
    <t>Total Foundations:  Temporarily Restricted Grants Received</t>
  </si>
  <si>
    <t>Razoo Foundation</t>
  </si>
  <si>
    <t>SEIU General Fund Contribution</t>
  </si>
  <si>
    <t>Global Wallace Fund</t>
  </si>
  <si>
    <t>Tides Foundation</t>
  </si>
  <si>
    <t>Lerza</t>
  </si>
  <si>
    <t>Catherine</t>
  </si>
  <si>
    <t>Surdna Foundation</t>
  </si>
  <si>
    <t>Stehle</t>
  </si>
  <si>
    <t xml:space="preserve">Vince </t>
  </si>
  <si>
    <t>Schumann Center for Media &amp; Dem.</t>
  </si>
  <si>
    <t>Moyers</t>
  </si>
  <si>
    <t xml:space="preserve">OSI </t>
  </si>
  <si>
    <t>Media Democracy Fund</t>
  </si>
  <si>
    <t>William Penn foundation</t>
  </si>
  <si>
    <t>Haas</t>
  </si>
  <si>
    <t>David</t>
  </si>
  <si>
    <t>Benton Foundation</t>
  </si>
  <si>
    <t>Arca Foundation</t>
  </si>
  <si>
    <t>Foundations:  Temporarily Restricted Grants Received</t>
  </si>
  <si>
    <t>Total Board of Directors:  Temporarily Restricted Grants Received</t>
  </si>
  <si>
    <t>Board of Directors:  Temporarily Restricted Grants Received</t>
  </si>
  <si>
    <t>Grant Detail</t>
  </si>
  <si>
    <t>Total Fees Received</t>
  </si>
  <si>
    <t>GWW</t>
  </si>
  <si>
    <t>Truthout</t>
  </si>
  <si>
    <t>Liberty Media for Women</t>
  </si>
  <si>
    <t>Innovation/Incubation Lab Fees</t>
  </si>
  <si>
    <t>Member Organization</t>
  </si>
  <si>
    <t>Fees Received</t>
  </si>
  <si>
    <t>Total Dues Received</t>
  </si>
  <si>
    <t>the American Prospect</t>
  </si>
  <si>
    <t>Liberty Media</t>
  </si>
  <si>
    <t>Women's Media Center</t>
  </si>
  <si>
    <t>Washington Monthly</t>
  </si>
  <si>
    <t>TruthOut</t>
  </si>
  <si>
    <t>Thom Hartmann Program</t>
  </si>
  <si>
    <t>The Uptake</t>
  </si>
  <si>
    <t>The Progressive Inc</t>
  </si>
  <si>
    <t>The Orion Society</t>
  </si>
  <si>
    <t>The New School</t>
  </si>
  <si>
    <t>2012&amp;2013</t>
  </si>
  <si>
    <t>the New Press</t>
  </si>
  <si>
    <t>The National</t>
  </si>
  <si>
    <t>The Nation Institute</t>
  </si>
  <si>
    <t>Susan E. Mernit</t>
  </si>
  <si>
    <t>Richard J. Price</t>
  </si>
  <si>
    <t>Public Intelligence</t>
  </si>
  <si>
    <t>Positive Futures/Yes</t>
  </si>
  <si>
    <t>News Taco LLC</t>
  </si>
  <si>
    <t>NAMAC</t>
  </si>
  <si>
    <t>Link Media, Inc</t>
  </si>
  <si>
    <t>LA Progressive</t>
  </si>
  <si>
    <t>Kim Elliot</t>
  </si>
  <si>
    <t>Inter Press Service</t>
  </si>
  <si>
    <t>Institute for Public Affairs</t>
  </si>
  <si>
    <t>Independent World Television</t>
  </si>
  <si>
    <t>Independent Media Institute</t>
  </si>
  <si>
    <t>Greg Palast LLC</t>
  </si>
  <si>
    <t>Free Speech Radio news</t>
  </si>
  <si>
    <t>Foundation for the SIS</t>
  </si>
  <si>
    <t>New School membership refund</t>
  </si>
  <si>
    <t>FNP</t>
  </si>
  <si>
    <t>Earth Island Institute</t>
  </si>
  <si>
    <t>Dissent Magazine</t>
  </si>
  <si>
    <t>Community Rnewal Society</t>
  </si>
  <si>
    <t>Chelsea Green Publishing</t>
  </si>
  <si>
    <t>Care2.com</t>
  </si>
  <si>
    <t>2011 and 2012</t>
  </si>
  <si>
    <t>Brave New Foundation</t>
  </si>
  <si>
    <t>Applied Research Center</t>
  </si>
  <si>
    <t>American forum</t>
  </si>
  <si>
    <t>Variance</t>
  </si>
  <si>
    <t>Total Forecast</t>
  </si>
  <si>
    <t>Membership Dues Received</t>
  </si>
  <si>
    <t>THE MEDIA CONSORTIUM</t>
  </si>
  <si>
    <t>PROJECTS -- TEMP. RESTRICTED INCOME &amp; EXPENSE RECONCILIATION</t>
  </si>
  <si>
    <t>Final</t>
  </si>
  <si>
    <t xml:space="preserve"> Final</t>
  </si>
  <si>
    <t>actual/Forecast</t>
  </si>
  <si>
    <t>Forecast</t>
  </si>
  <si>
    <t>TOTAL</t>
  </si>
  <si>
    <t>Restricted Grant Income and Expense Project Reports</t>
  </si>
  <si>
    <t>June 2012</t>
  </si>
  <si>
    <t>1714102 · TMC IILabs</t>
  </si>
  <si>
    <t>Jul 12</t>
  </si>
  <si>
    <r>
      <t xml:space="preserve">Profit and Loss Summary - </t>
    </r>
    <r>
      <rPr>
        <b/>
        <sz val="10"/>
        <rFont val="Arial"/>
        <family val="2"/>
      </rPr>
      <t>PRELIMINARY</t>
    </r>
  </si>
  <si>
    <t>July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</si>
</sst>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164" formatCode="#,##0.00;\-#,##0.00"/>
    <numFmt numFmtId="165" formatCode="mm/dd/yyyy"/>
    <numFmt numFmtId="166" formatCode="[$-409]mmm\-yy;@"/>
    <numFmt numFmtId="167" formatCode="_ * #,##0_)&quot;£&quot;_ ;_ * \(#,##0\)&quot;£&quot;_ ;_ * &quot;-&quot;_)&quot;£&quot;_ ;_ @_ "/>
    <numFmt numFmtId="168" formatCode="General_)"/>
    <numFmt numFmtId="169" formatCode="0.000"/>
    <numFmt numFmtId="170" formatCode="m/d"/>
    <numFmt numFmtId="171" formatCode="0.0&quot;%&quot;"/>
    <numFmt numFmtId="172" formatCode="0.000&quot;%&quot;"/>
    <numFmt numFmtId="173" formatCode="&quot;$&quot;#,##0_);\(&quot;$&quot;#,##0.0\)"/>
    <numFmt numFmtId="174" formatCode="mmmm\ d\,\ yyyy"/>
    <numFmt numFmtId="175" formatCode="&quot;$&quot;#,##0.000"/>
    <numFmt numFmtId="176" formatCode="_-* #,##0_-;\-* #,##0_-;_-* &quot;-&quot;??_-;_-@_-"/>
    <numFmt numFmtId="177" formatCode="_-&quot;£&quot;* #,##0.00_-;\-&quot;£&quot;* #,##0.00_-;_-&quot;£&quot;* &quot;-&quot;??_-;_-@_-"/>
    <numFmt numFmtId="178" formatCode="&quot;$&quot;#.##"/>
    <numFmt numFmtId="179" formatCode="0.000%"/>
  </numFmts>
  <fonts count="3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u val="doubleAccounting"/>
      <sz val="10"/>
      <name val="Arial"/>
      <family val="2"/>
    </font>
    <font>
      <b/>
      <u val="doubleAccounting"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i/>
      <u val="doubleAccounting"/>
      <sz val="10"/>
      <name val="Arial"/>
      <family val="2"/>
    </font>
    <font>
      <i/>
      <sz val="10"/>
      <name val="Arial"/>
      <family val="2"/>
    </font>
    <font>
      <b/>
      <sz val="10"/>
      <color indexed="48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i/>
      <sz val="10"/>
      <color indexed="5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color indexed="48"/>
      <name val="Arial"/>
      <family val="2"/>
    </font>
    <font>
      <b/>
      <i/>
      <sz val="10"/>
      <color indexed="48"/>
      <name val="Arial"/>
      <family val="2"/>
    </font>
    <font>
      <b/>
      <i/>
      <sz val="10"/>
      <color indexed="10"/>
      <name val="Arial"/>
      <family val="2"/>
    </font>
    <font>
      <sz val="10"/>
      <color theme="1"/>
      <name val="Arial"/>
      <family val="2"/>
    </font>
    <font>
      <i/>
      <sz val="9"/>
      <color indexed="8"/>
      <name val="Arial"/>
      <family val="2"/>
    </font>
    <font>
      <b/>
      <i/>
      <u/>
      <sz val="10"/>
      <name val="Arial"/>
      <family val="2"/>
    </font>
    <font>
      <b/>
      <i/>
      <u/>
      <sz val="10"/>
      <color indexed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i/>
      <sz val="12"/>
      <color indexed="8"/>
      <name val="Arial"/>
      <family val="2"/>
    </font>
    <font>
      <b/>
      <sz val="12"/>
      <name val="Arial"/>
      <family val="2"/>
    </font>
    <font>
      <b/>
      <sz val="10"/>
      <color rgb="FFFF0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3" fillId="0" borderId="0"/>
    <xf numFmtId="0" fontId="5" fillId="0" borderId="0"/>
    <xf numFmtId="0" fontId="7" fillId="0" borderId="0"/>
    <xf numFmtId="167" fontId="5" fillId="0" borderId="0" applyFill="0" applyBorder="0" applyAlignment="0"/>
    <xf numFmtId="168" fontId="33" fillId="0" borderId="0" applyFill="0" applyBorder="0" applyAlignment="0"/>
    <xf numFmtId="169" fontId="33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68" fontId="33" fillId="0" borderId="0" applyFill="0" applyBorder="0" applyAlignment="0"/>
    <xf numFmtId="172" fontId="5" fillId="0" borderId="0" applyFont="0" applyFill="0" applyBorder="0" applyAlignment="0" applyProtection="0"/>
    <xf numFmtId="3" fontId="5" fillId="0" borderId="0" applyFill="0" applyBorder="0" applyAlignment="0" applyProtection="0"/>
    <xf numFmtId="168" fontId="33" fillId="0" borderId="0" applyFont="0" applyFill="0" applyBorder="0" applyAlignment="0" applyProtection="0"/>
    <xf numFmtId="5" fontId="5" fillId="0" borderId="0" applyFill="0" applyBorder="0" applyAlignment="0" applyProtection="0"/>
    <xf numFmtId="174" fontId="5" fillId="0" borderId="0" applyFill="0" applyBorder="0" applyAlignment="0" applyProtection="0"/>
    <xf numFmtId="14" fontId="23" fillId="0" borderId="0" applyFill="0" applyBorder="0" applyAlignment="0"/>
    <xf numFmtId="175" fontId="5" fillId="0" borderId="32">
      <alignment vertical="center"/>
    </xf>
    <xf numFmtId="172" fontId="5" fillId="0" borderId="0" applyFill="0" applyBorder="0" applyAlignment="0"/>
    <xf numFmtId="168" fontId="33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68" fontId="33" fillId="0" borderId="0" applyFill="0" applyBorder="0" applyAlignment="0"/>
    <xf numFmtId="2" fontId="5" fillId="0" borderId="0" applyFill="0" applyBorder="0" applyAlignment="0" applyProtection="0"/>
    <xf numFmtId="38" fontId="34" fillId="2" borderId="0" applyNumberFormat="0" applyBorder="0" applyAlignment="0" applyProtection="0"/>
    <xf numFmtId="0" fontId="35" fillId="0" borderId="0">
      <alignment horizontal="left"/>
    </xf>
    <xf numFmtId="0" fontId="36" fillId="0" borderId="3" applyNumberFormat="0" applyAlignment="0" applyProtection="0">
      <alignment horizontal="left" vertical="center"/>
    </xf>
    <xf numFmtId="0" fontId="36" fillId="0" borderId="8">
      <alignment horizontal="left" vertical="center"/>
    </xf>
    <xf numFmtId="10" fontId="34" fillId="3" borderId="33" applyNumberFormat="0" applyBorder="0" applyAlignment="0" applyProtection="0"/>
    <xf numFmtId="172" fontId="5" fillId="0" borderId="0" applyFill="0" applyBorder="0" applyAlignment="0"/>
    <xf numFmtId="168" fontId="33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68" fontId="33" fillId="0" borderId="0" applyFill="0" applyBorder="0" applyAlignment="0"/>
    <xf numFmtId="176" fontId="5" fillId="0" borderId="0"/>
    <xf numFmtId="171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72" fontId="5" fillId="0" borderId="0" applyFill="0" applyBorder="0" applyAlignment="0"/>
    <xf numFmtId="168" fontId="33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68" fontId="33" fillId="0" borderId="0" applyFill="0" applyBorder="0" applyAlignment="0"/>
    <xf numFmtId="49" fontId="23" fillId="0" borderId="0" applyFill="0" applyBorder="0" applyAlignment="0"/>
    <xf numFmtId="178" fontId="5" fillId="0" borderId="0" applyFill="0" applyBorder="0" applyAlignment="0"/>
    <xf numFmtId="179" fontId="5" fillId="0" borderId="0" applyFill="0" applyBorder="0" applyAlignment="0"/>
  </cellStyleXfs>
  <cellXfs count="14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0" xfId="0" applyNumberForma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4" fontId="2" fillId="0" borderId="2" xfId="0" applyNumberFormat="1" applyFont="1" applyBorder="1"/>
    <xf numFmtId="0" fontId="5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Border="1"/>
    <xf numFmtId="5" fontId="5" fillId="0" borderId="0" xfId="2" applyNumberFormat="1" applyFont="1" applyBorder="1"/>
    <xf numFmtId="5" fontId="5" fillId="0" borderId="0" xfId="2" applyNumberFormat="1" applyFont="1"/>
    <xf numFmtId="5" fontId="6" fillId="0" borderId="6" xfId="2" applyNumberFormat="1" applyFont="1" applyBorder="1"/>
    <xf numFmtId="5" fontId="6" fillId="0" borderId="0" xfId="2" applyNumberFormat="1" applyFont="1" applyBorder="1" applyAlignment="1">
      <alignment horizontal="right"/>
    </xf>
    <xf numFmtId="5" fontId="6" fillId="0" borderId="7" xfId="2" applyNumberFormat="1" applyFont="1" applyBorder="1" applyAlignment="1">
      <alignment horizontal="right"/>
    </xf>
    <xf numFmtId="0" fontId="5" fillId="0" borderId="0" xfId="3" applyFont="1" applyBorder="1" applyAlignment="1"/>
    <xf numFmtId="0" fontId="6" fillId="0" borderId="0" xfId="2" applyFont="1" applyFill="1" applyBorder="1" applyAlignment="1">
      <alignment vertical="center"/>
    </xf>
    <xf numFmtId="0" fontId="8" fillId="0" borderId="0" xfId="2" applyFont="1"/>
    <xf numFmtId="5" fontId="9" fillId="0" borderId="6" xfId="2" applyNumberFormat="1" applyFont="1" applyBorder="1"/>
    <xf numFmtId="5" fontId="9" fillId="0" borderId="0" xfId="2" applyNumberFormat="1" applyFont="1" applyBorder="1" applyAlignment="1">
      <alignment horizontal="right"/>
    </xf>
    <xf numFmtId="5" fontId="9" fillId="0" borderId="7" xfId="2" applyNumberFormat="1" applyFont="1" applyBorder="1" applyAlignment="1">
      <alignment horizontal="right"/>
    </xf>
    <xf numFmtId="0" fontId="8" fillId="0" borderId="0" xfId="3" applyFont="1" applyBorder="1" applyAlignment="1"/>
    <xf numFmtId="0" fontId="10" fillId="0" borderId="0" xfId="2" applyFont="1"/>
    <xf numFmtId="5" fontId="11" fillId="0" borderId="6" xfId="2" applyNumberFormat="1" applyFont="1" applyBorder="1"/>
    <xf numFmtId="5" fontId="11" fillId="0" borderId="0" xfId="2" applyNumberFormat="1" applyFont="1" applyBorder="1" applyAlignment="1">
      <alignment horizontal="right"/>
    </xf>
    <xf numFmtId="5" fontId="11" fillId="0" borderId="7" xfId="2" applyNumberFormat="1" applyFont="1" applyBorder="1" applyAlignment="1">
      <alignment horizontal="right"/>
    </xf>
    <xf numFmtId="0" fontId="10" fillId="0" borderId="0" xfId="3" applyFont="1" applyBorder="1" applyAlignment="1"/>
    <xf numFmtId="5" fontId="6" fillId="0" borderId="0" xfId="2" applyNumberFormat="1" applyFont="1" applyBorder="1"/>
    <xf numFmtId="0" fontId="12" fillId="0" borderId="0" xfId="2" applyFont="1" applyFill="1" applyBorder="1" applyAlignment="1">
      <alignment vertical="center"/>
    </xf>
    <xf numFmtId="0" fontId="13" fillId="0" borderId="0" xfId="2" applyFont="1"/>
    <xf numFmtId="5" fontId="14" fillId="0" borderId="0" xfId="2" applyNumberFormat="1" applyFont="1" applyBorder="1"/>
    <xf numFmtId="5" fontId="14" fillId="0" borderId="0" xfId="2" applyNumberFormat="1" applyFont="1" applyBorder="1" applyAlignment="1">
      <alignment horizontal="right"/>
    </xf>
    <xf numFmtId="5" fontId="14" fillId="0" borderId="7" xfId="2" applyNumberFormat="1" applyFont="1" applyBorder="1" applyAlignment="1">
      <alignment horizontal="right"/>
    </xf>
    <xf numFmtId="0" fontId="13" fillId="0" borderId="0" xfId="3" applyFont="1" applyBorder="1" applyAlignment="1"/>
    <xf numFmtId="0" fontId="14" fillId="0" borderId="0" xfId="2" applyFont="1" applyFill="1" applyBorder="1" applyAlignment="1">
      <alignment vertical="center"/>
    </xf>
    <xf numFmtId="5" fontId="14" fillId="0" borderId="8" xfId="2" applyNumberFormat="1" applyFont="1" applyBorder="1"/>
    <xf numFmtId="5" fontId="14" fillId="0" borderId="9" xfId="2" applyNumberFormat="1" applyFont="1" applyBorder="1" applyAlignment="1">
      <alignment horizontal="right"/>
    </xf>
    <xf numFmtId="5" fontId="14" fillId="0" borderId="8" xfId="2" applyNumberFormat="1" applyFont="1" applyBorder="1" applyAlignment="1">
      <alignment horizontal="right"/>
    </xf>
    <xf numFmtId="5" fontId="14" fillId="0" borderId="10" xfId="2" applyNumberFormat="1" applyFont="1" applyBorder="1" applyAlignment="1">
      <alignment horizontal="right"/>
    </xf>
    <xf numFmtId="0" fontId="13" fillId="0" borderId="8" xfId="3" applyFont="1" applyBorder="1" applyAlignment="1"/>
    <xf numFmtId="0" fontId="14" fillId="0" borderId="11" xfId="2" applyFont="1" applyFill="1" applyBorder="1" applyAlignment="1">
      <alignment vertical="center"/>
    </xf>
    <xf numFmtId="5" fontId="5" fillId="0" borderId="0" xfId="2" applyNumberFormat="1" applyFont="1" applyBorder="1" applyAlignment="1">
      <alignment horizontal="right"/>
    </xf>
    <xf numFmtId="5" fontId="5" fillId="0" borderId="7" xfId="2" applyNumberFormat="1" applyFont="1" applyBorder="1" applyAlignment="1">
      <alignment horizontal="right"/>
    </xf>
    <xf numFmtId="0" fontId="5" fillId="0" borderId="0" xfId="2" applyFont="1" applyFill="1" applyBorder="1" applyAlignment="1">
      <alignment vertical="center"/>
    </xf>
    <xf numFmtId="5" fontId="15" fillId="0" borderId="0" xfId="2" applyNumberFormat="1" applyFont="1" applyBorder="1" applyAlignment="1">
      <alignment horizontal="right"/>
    </xf>
    <xf numFmtId="5" fontId="15" fillId="0" borderId="7" xfId="2" applyNumberFormat="1" applyFont="1" applyBorder="1" applyAlignment="1">
      <alignment horizontal="right"/>
    </xf>
    <xf numFmtId="5" fontId="16" fillId="0" borderId="0" xfId="2" applyNumberFormat="1" applyFont="1" applyBorder="1" applyAlignment="1">
      <alignment horizontal="right"/>
    </xf>
    <xf numFmtId="5" fontId="17" fillId="0" borderId="0" xfId="2" applyNumberFormat="1" applyFont="1" applyBorder="1" applyAlignment="1">
      <alignment horizontal="right"/>
    </xf>
    <xf numFmtId="5" fontId="17" fillId="0" borderId="7" xfId="2" applyNumberFormat="1" applyFont="1" applyBorder="1" applyAlignment="1">
      <alignment horizontal="right"/>
    </xf>
    <xf numFmtId="0" fontId="18" fillId="0" borderId="0" xfId="3" applyFont="1" applyBorder="1" applyAlignment="1"/>
    <xf numFmtId="5" fontId="18" fillId="0" borderId="0" xfId="2" applyNumberFormat="1" applyFont="1" applyBorder="1" applyAlignment="1">
      <alignment horizontal="right"/>
    </xf>
    <xf numFmtId="5" fontId="18" fillId="0" borderId="7" xfId="2" applyNumberFormat="1" applyFont="1" applyBorder="1" applyAlignment="1">
      <alignment horizontal="right"/>
    </xf>
    <xf numFmtId="5" fontId="6" fillId="0" borderId="12" xfId="2" applyNumberFormat="1" applyFont="1" applyBorder="1"/>
    <xf numFmtId="5" fontId="5" fillId="0" borderId="13" xfId="2" applyNumberFormat="1" applyFont="1" applyBorder="1" applyAlignment="1">
      <alignment horizontal="right"/>
    </xf>
    <xf numFmtId="5" fontId="5" fillId="0" borderId="14" xfId="2" applyNumberFormat="1" applyFont="1" applyBorder="1" applyAlignment="1">
      <alignment horizontal="right"/>
    </xf>
    <xf numFmtId="0" fontId="5" fillId="0" borderId="13" xfId="3" applyFont="1" applyBorder="1" applyAlignment="1"/>
    <xf numFmtId="0" fontId="19" fillId="0" borderId="13" xfId="2" applyFont="1" applyFill="1" applyBorder="1" applyAlignment="1">
      <alignment vertical="center"/>
    </xf>
    <xf numFmtId="5" fontId="6" fillId="0" borderId="14" xfId="2" applyNumberFormat="1" applyFont="1" applyBorder="1" applyAlignment="1">
      <alignment horizontal="right"/>
    </xf>
    <xf numFmtId="0" fontId="15" fillId="0" borderId="0" xfId="2" applyFont="1" applyFill="1" applyBorder="1" applyAlignment="1">
      <alignment vertical="center"/>
    </xf>
    <xf numFmtId="0" fontId="20" fillId="0" borderId="0" xfId="2" applyFont="1"/>
    <xf numFmtId="5" fontId="21" fillId="0" borderId="15" xfId="2" applyNumberFormat="1" applyFont="1" applyBorder="1"/>
    <xf numFmtId="5" fontId="21" fillId="0" borderId="16" xfId="2" applyNumberFormat="1" applyFont="1" applyBorder="1" applyAlignment="1">
      <alignment horizontal="right"/>
    </xf>
    <xf numFmtId="5" fontId="21" fillId="0" borderId="17" xfId="2" applyNumberFormat="1" applyFont="1" applyBorder="1" applyAlignment="1">
      <alignment horizontal="right"/>
    </xf>
    <xf numFmtId="0" fontId="20" fillId="0" borderId="16" xfId="3" applyFont="1" applyBorder="1" applyAlignment="1"/>
    <xf numFmtId="0" fontId="22" fillId="0" borderId="16" xfId="3" applyFont="1" applyBorder="1" applyAlignment="1"/>
    <xf numFmtId="0" fontId="5" fillId="0" borderId="7" xfId="3" applyFont="1" applyBorder="1" applyAlignment="1">
      <alignment vertical="center"/>
    </xf>
    <xf numFmtId="0" fontId="5" fillId="0" borderId="18" xfId="3" quotePrefix="1" applyFont="1" applyBorder="1" applyAlignment="1">
      <alignment vertical="center"/>
    </xf>
    <xf numFmtId="0" fontId="5" fillId="0" borderId="19" xfId="3" quotePrefix="1" applyFont="1" applyBorder="1" applyAlignment="1">
      <alignment vertical="center"/>
    </xf>
    <xf numFmtId="9" fontId="6" fillId="0" borderId="7" xfId="3" applyNumberFormat="1" applyFont="1" applyBorder="1" applyAlignment="1">
      <alignment horizontal="left" vertical="center"/>
    </xf>
    <xf numFmtId="0" fontId="5" fillId="0" borderId="20" xfId="3" applyFont="1" applyBorder="1" applyAlignment="1">
      <alignment vertical="center"/>
    </xf>
    <xf numFmtId="0" fontId="23" fillId="0" borderId="0" xfId="3" applyFont="1" applyAlignment="1">
      <alignment horizontal="left" vertical="center"/>
    </xf>
    <xf numFmtId="5" fontId="5" fillId="0" borderId="13" xfId="2" applyNumberFormat="1" applyFont="1" applyBorder="1"/>
    <xf numFmtId="0" fontId="5" fillId="0" borderId="14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0" fontId="5" fillId="0" borderId="22" xfId="3" applyFont="1" applyBorder="1" applyAlignment="1">
      <alignment vertical="center"/>
    </xf>
    <xf numFmtId="0" fontId="6" fillId="0" borderId="23" xfId="2" applyFont="1" applyFill="1" applyBorder="1" applyAlignment="1">
      <alignment horizontal="right"/>
    </xf>
    <xf numFmtId="166" fontId="24" fillId="0" borderId="1" xfId="3" applyNumberFormat="1" applyFont="1" applyFill="1" applyBorder="1" applyAlignment="1">
      <alignment horizontal="center"/>
    </xf>
    <xf numFmtId="166" fontId="24" fillId="0" borderId="24" xfId="3" applyNumberFormat="1" applyFont="1" applyFill="1" applyBorder="1" applyAlignment="1">
      <alignment horizontal="center"/>
    </xf>
    <xf numFmtId="0" fontId="5" fillId="0" borderId="25" xfId="3" applyFont="1" applyBorder="1" applyAlignment="1"/>
    <xf numFmtId="0" fontId="5" fillId="0" borderId="18" xfId="3" applyFont="1" applyBorder="1" applyAlignment="1"/>
    <xf numFmtId="0" fontId="5" fillId="0" borderId="1" xfId="2" applyFont="1" applyFill="1" applyBorder="1" applyAlignment="1">
      <alignment vertical="center"/>
    </xf>
    <xf numFmtId="0" fontId="6" fillId="0" borderId="6" xfId="2" applyFont="1" applyBorder="1" applyAlignment="1">
      <alignment horizontal="right"/>
    </xf>
    <xf numFmtId="3" fontId="25" fillId="0" borderId="0" xfId="2" applyNumberFormat="1" applyFont="1" applyBorder="1" applyAlignment="1">
      <alignment horizontal="center"/>
    </xf>
    <xf numFmtId="3" fontId="25" fillId="0" borderId="7" xfId="2" applyNumberFormat="1" applyFont="1" applyBorder="1" applyAlignment="1">
      <alignment horizontal="center"/>
    </xf>
    <xf numFmtId="0" fontId="22" fillId="0" borderId="0" xfId="2" applyFont="1" applyFill="1" applyBorder="1" applyAlignment="1">
      <alignment vertical="center"/>
    </xf>
    <xf numFmtId="0" fontId="26" fillId="0" borderId="0" xfId="2" applyFont="1"/>
    <xf numFmtId="5" fontId="19" fillId="0" borderId="15" xfId="2" applyNumberFormat="1" applyFont="1" applyBorder="1"/>
    <xf numFmtId="5" fontId="19" fillId="0" borderId="16" xfId="2" applyNumberFormat="1" applyFont="1" applyBorder="1" applyAlignment="1">
      <alignment horizontal="right"/>
    </xf>
    <xf numFmtId="5" fontId="19" fillId="0" borderId="17" xfId="2" applyNumberFormat="1" applyFont="1" applyBorder="1" applyAlignment="1">
      <alignment horizontal="right"/>
    </xf>
    <xf numFmtId="0" fontId="26" fillId="0" borderId="16" xfId="3" applyFont="1" applyBorder="1" applyAlignment="1"/>
    <xf numFmtId="0" fontId="27" fillId="0" borderId="16" xfId="3" applyFont="1" applyBorder="1" applyAlignment="1"/>
    <xf numFmtId="0" fontId="5" fillId="0" borderId="7" xfId="3" quotePrefix="1" applyFont="1" applyBorder="1" applyAlignment="1">
      <alignment vertical="center"/>
    </xf>
    <xf numFmtId="0" fontId="5" fillId="0" borderId="26" xfId="3" quotePrefix="1" applyFont="1" applyBorder="1" applyAlignment="1">
      <alignment vertical="center"/>
    </xf>
    <xf numFmtId="0" fontId="5" fillId="0" borderId="7" xfId="3" applyFont="1" applyBorder="1" applyAlignment="1"/>
    <xf numFmtId="0" fontId="5" fillId="0" borderId="26" xfId="3" applyFont="1" applyBorder="1" applyAlignment="1"/>
    <xf numFmtId="0" fontId="5" fillId="0" borderId="14" xfId="3" quotePrefix="1" applyFont="1" applyBorder="1" applyAlignment="1">
      <alignment vertical="center"/>
    </xf>
    <xf numFmtId="0" fontId="5" fillId="0" borderId="27" xfId="3" applyFont="1" applyBorder="1" applyAlignment="1">
      <alignment vertical="center"/>
    </xf>
    <xf numFmtId="0" fontId="5" fillId="0" borderId="0" xfId="2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2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15" fillId="0" borderId="0" xfId="3" applyFont="1" applyBorder="1" applyAlignment="1"/>
    <xf numFmtId="5" fontId="15" fillId="0" borderId="0" xfId="2" applyNumberFormat="1" applyFont="1"/>
    <xf numFmtId="5" fontId="28" fillId="0" borderId="0" xfId="2" applyNumberFormat="1" applyFont="1"/>
    <xf numFmtId="0" fontId="6" fillId="0" borderId="0" xfId="2" applyFont="1" applyFill="1" applyBorder="1" applyAlignment="1">
      <alignment horizontal="right"/>
    </xf>
    <xf numFmtId="166" fontId="24" fillId="0" borderId="0" xfId="3" applyNumberFormat="1" applyFont="1" applyFill="1" applyBorder="1" applyAlignment="1">
      <alignment horizontal="center"/>
    </xf>
    <xf numFmtId="0" fontId="5" fillId="0" borderId="0" xfId="3" quotePrefix="1" applyFont="1" applyBorder="1" applyAlignment="1">
      <alignment vertical="center"/>
    </xf>
    <xf numFmtId="0" fontId="5" fillId="0" borderId="30" xfId="3" quotePrefix="1" applyFont="1" applyBorder="1" applyAlignment="1">
      <alignment vertical="center"/>
    </xf>
    <xf numFmtId="0" fontId="5" fillId="0" borderId="7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23" fillId="0" borderId="0" xfId="3" applyFont="1" applyBorder="1" applyAlignment="1">
      <alignment horizontal="left" vertical="center"/>
    </xf>
    <xf numFmtId="0" fontId="5" fillId="0" borderId="13" xfId="3" applyFont="1" applyBorder="1" applyAlignment="1">
      <alignment vertical="center"/>
    </xf>
    <xf numFmtId="0" fontId="5" fillId="0" borderId="1" xfId="3" applyFont="1" applyBorder="1" applyAlignment="1"/>
    <xf numFmtId="5" fontId="6" fillId="0" borderId="15" xfId="2" applyNumberFormat="1" applyFont="1" applyBorder="1"/>
    <xf numFmtId="5" fontId="29" fillId="0" borderId="0" xfId="2" applyNumberFormat="1" applyFont="1" applyBorder="1" applyAlignment="1">
      <alignment horizontal="right"/>
    </xf>
    <xf numFmtId="0" fontId="5" fillId="0" borderId="0" xfId="3" applyFont="1" applyBorder="1" applyAlignment="1">
      <alignment horizontal="left" vertical="center"/>
    </xf>
    <xf numFmtId="166" fontId="30" fillId="0" borderId="0" xfId="3" applyNumberFormat="1" applyFont="1" applyFill="1" applyBorder="1" applyAlignment="1">
      <alignment horizontal="center"/>
    </xf>
    <xf numFmtId="166" fontId="30" fillId="0" borderId="7" xfId="3" applyNumberFormat="1" applyFont="1" applyFill="1" applyBorder="1" applyAlignment="1">
      <alignment horizontal="center"/>
    </xf>
    <xf numFmtId="0" fontId="6" fillId="0" borderId="31" xfId="2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4" fillId="0" borderId="0" xfId="0" applyFont="1" applyAlignment="1"/>
    <xf numFmtId="0" fontId="37" fillId="0" borderId="0" xfId="0" applyFont="1"/>
    <xf numFmtId="49" fontId="4" fillId="0" borderId="0" xfId="0" applyNumberFormat="1" applyFont="1" applyAlignme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47">
    <cellStyle name="Calc Currency (0)" xfId="4"/>
    <cellStyle name="Calc Currency (2)" xfId="5"/>
    <cellStyle name="Calc Percent (0)" xfId="6"/>
    <cellStyle name="Calc Percent (1)" xfId="7"/>
    <cellStyle name="Calc Percent (2)" xfId="8"/>
    <cellStyle name="Calc Units (0)" xfId="9"/>
    <cellStyle name="Calc Units (1)" xfId="10"/>
    <cellStyle name="Calc Units (2)" xfId="11"/>
    <cellStyle name="Comma [00]" xfId="12"/>
    <cellStyle name="Comma0" xfId="13"/>
    <cellStyle name="Currency [00]" xfId="14"/>
    <cellStyle name="Currency0" xfId="15"/>
    <cellStyle name="Date" xfId="16"/>
    <cellStyle name="Date Short" xfId="17"/>
    <cellStyle name="DELTA" xfId="18"/>
    <cellStyle name="Enter Currency (0)" xfId="19"/>
    <cellStyle name="Enter Currency (2)" xfId="20"/>
    <cellStyle name="Enter Units (0)" xfId="21"/>
    <cellStyle name="Enter Units (1)" xfId="22"/>
    <cellStyle name="Enter Units (2)" xfId="23"/>
    <cellStyle name="Fixed" xfId="24"/>
    <cellStyle name="Grey" xfId="25"/>
    <cellStyle name="Head" xfId="26"/>
    <cellStyle name="Header1" xfId="27"/>
    <cellStyle name="Header2" xfId="28"/>
    <cellStyle name="Input [yellow]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" xfId="0" builtinId="0"/>
    <cellStyle name="Normal - Style1" xfId="35"/>
    <cellStyle name="Normal 2" xfId="1"/>
    <cellStyle name="Normal 3" xfId="3"/>
    <cellStyle name="Normal_2007 Development Cash Flow v1 22 Nov 06 working doc" xfId="2"/>
    <cellStyle name="Percent [0]" xfId="36"/>
    <cellStyle name="Percent [00]" xfId="37"/>
    <cellStyle name="Percent [2]" xfId="38"/>
    <cellStyle name="PrePop Currency (0)" xfId="39"/>
    <cellStyle name="PrePop Currency (2)" xfId="40"/>
    <cellStyle name="PrePop Units (0)" xfId="41"/>
    <cellStyle name="PrePop Units (1)" xfId="42"/>
    <cellStyle name="PrePop Units (2)" xfId="43"/>
    <cellStyle name="Text Indent A" xfId="44"/>
    <cellStyle name="Text Indent B" xfId="45"/>
    <cellStyle name="Text Indent C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Relationship Id="rId2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hewins/Documents/Finance/2010%20Budget/ONLI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/Documents%20and%20Settings/banderson/Local%20Settings/Temp/FY96/ONLINE/REFOR/OL9rf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NLI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ONLINE"/>
      <sheetName val="Payroll"/>
      <sheetName val="Bonuses"/>
      <sheetName val="Frankel"/>
      <sheetName val="Shore"/>
      <sheetName val="Shore-rev"/>
      <sheetName val="Fry"/>
      <sheetName val="Swedlow"/>
      <sheetName val="Block"/>
      <sheetName val="Sheridan"/>
      <sheetName val="Gruber"/>
      <sheetName val="NetLaunch"/>
      <sheetName val="PrintR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V169"/>
  <sheetViews>
    <sheetView workbookViewId="0">
      <pane xSplit="11560" ySplit="1800" activePane="bottomLeft"/>
      <selection sqref="A1:XFD1048576"/>
      <selection pane="topRight" activeCell="H1" sqref="H1:H65536"/>
      <selection pane="bottomLeft" activeCell="B28" sqref="B28"/>
      <selection pane="bottomRight" activeCell="F18" sqref="F18"/>
    </sheetView>
  </sheetViews>
  <sheetFormatPr baseColWidth="10" defaultColWidth="8.83203125" defaultRowHeight="12" x14ac:dyDescent="0"/>
  <cols>
    <col min="1" max="1" width="16.83203125" style="22" customWidth="1"/>
    <col min="2" max="2" width="18.6640625" style="22" customWidth="1"/>
    <col min="3" max="3" width="31.83203125" style="21" bestFit="1" customWidth="1"/>
    <col min="4" max="5" width="11" style="21" bestFit="1" customWidth="1"/>
    <col min="6" max="6" width="10.1640625" style="21" bestFit="1" customWidth="1"/>
    <col min="7" max="7" width="10.6640625" style="21" bestFit="1" customWidth="1"/>
    <col min="8" max="8" width="10.1640625" style="21" bestFit="1" customWidth="1"/>
    <col min="9" max="9" width="10.6640625" style="21" bestFit="1" customWidth="1"/>
    <col min="10" max="15" width="9.6640625" style="21" bestFit="1" customWidth="1"/>
    <col min="16" max="16" width="10.33203125" style="21" customWidth="1"/>
    <col min="17" max="17" width="12.5" style="21" bestFit="1" customWidth="1"/>
    <col min="18" max="18" width="9.6640625" style="21" bestFit="1" customWidth="1"/>
    <col min="19" max="16384" width="8.83203125" style="21"/>
  </cols>
  <sheetData>
    <row r="1" spans="1:18" s="111" customFormat="1">
      <c r="A1" s="135" t="s">
        <v>262</v>
      </c>
      <c r="B1" s="30"/>
      <c r="C1" s="3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19"/>
      <c r="Q1" s="119"/>
      <c r="R1" s="119"/>
    </row>
    <row r="2" spans="1:18" s="111" customFormat="1">
      <c r="A2" s="134"/>
      <c r="B2" s="30"/>
      <c r="C2" s="3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19"/>
      <c r="Q2" s="119"/>
      <c r="R2" s="119"/>
    </row>
    <row r="3" spans="1:18" s="111" customFormat="1">
      <c r="A3" s="54" t="s">
        <v>261</v>
      </c>
      <c r="B3" s="133"/>
      <c r="C3" s="3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19"/>
      <c r="Q3" s="119"/>
      <c r="R3" s="119"/>
    </row>
    <row r="4" spans="1:18" s="111" customFormat="1">
      <c r="A4" s="48"/>
      <c r="B4" s="30"/>
      <c r="C4" s="3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19"/>
      <c r="Q4" s="119"/>
      <c r="R4" s="119"/>
    </row>
    <row r="5" spans="1:18">
      <c r="A5" s="98" t="s">
        <v>260</v>
      </c>
      <c r="B5" s="29"/>
      <c r="C5" s="29"/>
      <c r="D5" s="132" t="s">
        <v>263</v>
      </c>
      <c r="E5" s="131" t="s">
        <v>263</v>
      </c>
      <c r="F5" s="131" t="s">
        <v>263</v>
      </c>
      <c r="G5" s="131" t="s">
        <v>264</v>
      </c>
      <c r="H5" s="131" t="s">
        <v>263</v>
      </c>
      <c r="I5" s="131" t="s">
        <v>263</v>
      </c>
      <c r="J5" s="131" t="s">
        <v>265</v>
      </c>
      <c r="K5" s="131" t="s">
        <v>266</v>
      </c>
      <c r="L5" s="131" t="s">
        <v>266</v>
      </c>
      <c r="M5" s="131" t="s">
        <v>266</v>
      </c>
      <c r="N5" s="131" t="s">
        <v>266</v>
      </c>
      <c r="O5" s="131" t="s">
        <v>266</v>
      </c>
      <c r="P5" s="95" t="s">
        <v>259</v>
      </c>
      <c r="Q5" s="95" t="s">
        <v>175</v>
      </c>
      <c r="R5" s="95"/>
    </row>
    <row r="6" spans="1:18" ht="13" thickBot="1">
      <c r="A6" s="94" t="s">
        <v>214</v>
      </c>
      <c r="B6" s="127"/>
      <c r="C6" s="92" t="s">
        <v>173</v>
      </c>
      <c r="D6" s="91">
        <v>40910</v>
      </c>
      <c r="E6" s="90">
        <v>40940</v>
      </c>
      <c r="F6" s="90">
        <v>40969</v>
      </c>
      <c r="G6" s="90">
        <v>41000</v>
      </c>
      <c r="H6" s="90">
        <v>41030</v>
      </c>
      <c r="I6" s="90">
        <v>41061</v>
      </c>
      <c r="J6" s="90">
        <v>41091</v>
      </c>
      <c r="K6" s="90">
        <v>41122</v>
      </c>
      <c r="L6" s="90">
        <v>41153</v>
      </c>
      <c r="M6" s="90">
        <v>41183</v>
      </c>
      <c r="N6" s="90">
        <v>41214</v>
      </c>
      <c r="O6" s="90">
        <v>41244</v>
      </c>
      <c r="P6" s="89">
        <v>2012</v>
      </c>
      <c r="Q6" s="89">
        <v>2012</v>
      </c>
      <c r="R6" s="89" t="s">
        <v>258</v>
      </c>
    </row>
    <row r="7" spans="1:18" ht="13" thickTop="1">
      <c r="A7" s="88"/>
      <c r="B7" s="126"/>
      <c r="C7" s="86"/>
      <c r="D7" s="68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66"/>
      <c r="Q7" s="66"/>
      <c r="R7" s="66"/>
    </row>
    <row r="8" spans="1:18">
      <c r="A8" s="125" t="s">
        <v>257</v>
      </c>
      <c r="B8" s="124"/>
      <c r="C8" s="123">
        <v>2011</v>
      </c>
      <c r="D8" s="56">
        <v>250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26">
        <v>250</v>
      </c>
      <c r="Q8" s="26">
        <v>0</v>
      </c>
      <c r="R8" s="26">
        <v>250</v>
      </c>
    </row>
    <row r="9" spans="1:18">
      <c r="A9" s="125" t="s">
        <v>57</v>
      </c>
      <c r="B9" s="124"/>
      <c r="C9" s="123">
        <v>2012</v>
      </c>
      <c r="D9" s="56">
        <v>0</v>
      </c>
      <c r="E9" s="55">
        <v>0</v>
      </c>
      <c r="F9" s="55">
        <v>0</v>
      </c>
      <c r="G9" s="55">
        <v>0</v>
      </c>
      <c r="H9" s="55">
        <v>0</v>
      </c>
      <c r="I9" s="55">
        <v>1000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26">
        <v>1000</v>
      </c>
      <c r="Q9" s="26">
        <v>0</v>
      </c>
      <c r="R9" s="26">
        <v>1000</v>
      </c>
    </row>
    <row r="10" spans="1:18">
      <c r="A10" s="125" t="s">
        <v>256</v>
      </c>
      <c r="B10" s="124"/>
      <c r="C10" s="123">
        <v>2012</v>
      </c>
      <c r="D10" s="56">
        <v>0</v>
      </c>
      <c r="E10" s="55">
        <v>500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26">
        <v>500</v>
      </c>
      <c r="Q10" s="26">
        <v>0</v>
      </c>
      <c r="R10" s="26">
        <v>500</v>
      </c>
    </row>
    <row r="11" spans="1:18">
      <c r="A11" s="125" t="s">
        <v>255</v>
      </c>
      <c r="B11" s="124"/>
      <c r="C11" s="123" t="s">
        <v>254</v>
      </c>
      <c r="D11" s="56">
        <v>0</v>
      </c>
      <c r="E11" s="55">
        <v>0</v>
      </c>
      <c r="F11" s="55">
        <v>500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26">
        <v>500</v>
      </c>
      <c r="Q11" s="26">
        <v>0</v>
      </c>
      <c r="R11" s="26">
        <v>500</v>
      </c>
    </row>
    <row r="12" spans="1:18">
      <c r="A12" s="125" t="s">
        <v>253</v>
      </c>
      <c r="B12" s="124"/>
      <c r="C12" s="123">
        <v>2012</v>
      </c>
      <c r="D12" s="56">
        <v>0</v>
      </c>
      <c r="E12" s="55">
        <v>0</v>
      </c>
      <c r="F12" s="55">
        <v>1000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26">
        <v>1000</v>
      </c>
      <c r="Q12" s="26">
        <v>0</v>
      </c>
      <c r="R12" s="26">
        <v>1000</v>
      </c>
    </row>
    <row r="13" spans="1:18">
      <c r="A13" s="125" t="s">
        <v>252</v>
      </c>
      <c r="B13" s="124"/>
      <c r="C13" s="123">
        <v>2012</v>
      </c>
      <c r="D13" s="56">
        <v>0</v>
      </c>
      <c r="E13" s="55">
        <v>0</v>
      </c>
      <c r="F13" s="55">
        <v>250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26">
        <v>250</v>
      </c>
      <c r="Q13" s="26">
        <v>0</v>
      </c>
      <c r="R13" s="26">
        <v>250</v>
      </c>
    </row>
    <row r="14" spans="1:18">
      <c r="A14" s="125" t="s">
        <v>251</v>
      </c>
      <c r="B14" s="124"/>
      <c r="C14" s="123">
        <v>2012</v>
      </c>
      <c r="D14" s="56">
        <v>0</v>
      </c>
      <c r="E14" s="55">
        <v>0</v>
      </c>
      <c r="F14" s="55">
        <v>150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26">
        <v>150</v>
      </c>
      <c r="Q14" s="26">
        <v>0</v>
      </c>
      <c r="R14" s="26">
        <v>150</v>
      </c>
    </row>
    <row r="15" spans="1:18">
      <c r="A15" s="125" t="s">
        <v>250</v>
      </c>
      <c r="B15" s="124"/>
      <c r="C15" s="123">
        <v>2012</v>
      </c>
      <c r="D15" s="56">
        <v>0</v>
      </c>
      <c r="E15" s="55">
        <v>0</v>
      </c>
      <c r="F15" s="55">
        <v>250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26">
        <v>250</v>
      </c>
      <c r="Q15" s="26">
        <v>0</v>
      </c>
      <c r="R15" s="26">
        <v>250</v>
      </c>
    </row>
    <row r="16" spans="1:18">
      <c r="A16" s="125" t="s">
        <v>249</v>
      </c>
      <c r="B16" s="124"/>
      <c r="C16" s="123">
        <v>2012</v>
      </c>
      <c r="D16" s="56">
        <v>0</v>
      </c>
      <c r="E16" s="55">
        <v>250</v>
      </c>
      <c r="F16" s="55">
        <v>0</v>
      </c>
      <c r="G16" s="55">
        <v>0</v>
      </c>
      <c r="H16" s="55">
        <v>250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26">
        <v>500</v>
      </c>
      <c r="Q16" s="26">
        <v>0</v>
      </c>
      <c r="R16" s="26">
        <v>500</v>
      </c>
    </row>
    <row r="17" spans="1:18">
      <c r="A17" s="125" t="s">
        <v>248</v>
      </c>
      <c r="B17" s="124"/>
      <c r="C17" s="123" t="s">
        <v>247</v>
      </c>
      <c r="D17" s="56">
        <v>150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26">
        <v>150</v>
      </c>
      <c r="Q17" s="26">
        <v>0</v>
      </c>
      <c r="R17" s="26">
        <v>150</v>
      </c>
    </row>
    <row r="18" spans="1:18">
      <c r="A18" s="125" t="s">
        <v>246</v>
      </c>
      <c r="B18" s="124"/>
      <c r="C18" s="123">
        <v>2012</v>
      </c>
      <c r="D18" s="56">
        <v>0</v>
      </c>
      <c r="E18" s="55">
        <v>0</v>
      </c>
      <c r="F18" s="55">
        <v>0</v>
      </c>
      <c r="G18" s="55">
        <v>0</v>
      </c>
      <c r="H18" s="129">
        <v>250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26">
        <v>250</v>
      </c>
      <c r="Q18" s="26">
        <v>0</v>
      </c>
      <c r="R18" s="26">
        <v>250</v>
      </c>
    </row>
    <row r="19" spans="1:18">
      <c r="A19" s="125" t="s">
        <v>245</v>
      </c>
      <c r="B19" s="124"/>
      <c r="C19" s="123">
        <v>2012</v>
      </c>
      <c r="D19" s="56">
        <v>0</v>
      </c>
      <c r="E19" s="55">
        <v>0</v>
      </c>
      <c r="F19" s="55">
        <v>250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26">
        <v>250</v>
      </c>
      <c r="Q19" s="26">
        <v>0</v>
      </c>
      <c r="R19" s="26">
        <v>250</v>
      </c>
    </row>
    <row r="20" spans="1:18">
      <c r="A20" s="125" t="s">
        <v>244</v>
      </c>
      <c r="B20" s="124"/>
      <c r="C20" s="123">
        <v>2012</v>
      </c>
      <c r="D20" s="56">
        <v>0</v>
      </c>
      <c r="E20" s="55">
        <v>0</v>
      </c>
      <c r="F20" s="55">
        <v>0</v>
      </c>
      <c r="G20" s="55">
        <v>150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26">
        <v>150</v>
      </c>
      <c r="Q20" s="26">
        <v>0</v>
      </c>
      <c r="R20" s="26">
        <v>150</v>
      </c>
    </row>
    <row r="21" spans="1:18">
      <c r="A21" s="125" t="s">
        <v>243</v>
      </c>
      <c r="B21" s="124"/>
      <c r="C21" s="123">
        <v>2012</v>
      </c>
      <c r="D21" s="56">
        <v>0</v>
      </c>
      <c r="E21" s="55">
        <v>0</v>
      </c>
      <c r="F21" s="55">
        <v>250</v>
      </c>
      <c r="G21" s="55">
        <v>0</v>
      </c>
      <c r="H21" s="55">
        <v>1000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26">
        <v>1250</v>
      </c>
      <c r="Q21" s="26">
        <v>0</v>
      </c>
      <c r="R21" s="26">
        <v>1250</v>
      </c>
    </row>
    <row r="22" spans="1:18">
      <c r="A22" s="125" t="s">
        <v>242</v>
      </c>
      <c r="B22" s="124"/>
      <c r="C22" s="123">
        <v>2012</v>
      </c>
      <c r="D22" s="56">
        <v>0</v>
      </c>
      <c r="E22" s="55">
        <v>0</v>
      </c>
      <c r="F22" s="55">
        <v>0</v>
      </c>
      <c r="G22" s="55">
        <v>0</v>
      </c>
      <c r="H22" s="55">
        <v>0</v>
      </c>
      <c r="I22" s="55">
        <v>250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26">
        <v>250</v>
      </c>
      <c r="Q22" s="26">
        <v>0</v>
      </c>
      <c r="R22" s="26">
        <v>250</v>
      </c>
    </row>
    <row r="23" spans="1:18">
      <c r="A23" s="125" t="s">
        <v>241</v>
      </c>
      <c r="B23" s="124"/>
      <c r="C23" s="123">
        <v>2012</v>
      </c>
      <c r="D23" s="56">
        <v>0</v>
      </c>
      <c r="E23" s="55">
        <v>0</v>
      </c>
      <c r="F23" s="55">
        <v>1000</v>
      </c>
      <c r="G23" s="55">
        <v>0</v>
      </c>
      <c r="H23" s="55">
        <v>1000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26">
        <v>2000</v>
      </c>
      <c r="Q23" s="26">
        <v>0</v>
      </c>
      <c r="R23" s="26">
        <v>2000</v>
      </c>
    </row>
    <row r="24" spans="1:18">
      <c r="A24" s="125" t="s">
        <v>240</v>
      </c>
      <c r="B24" s="124"/>
      <c r="C24" s="123">
        <v>2012</v>
      </c>
      <c r="D24" s="56">
        <v>0</v>
      </c>
      <c r="E24" s="55">
        <v>0</v>
      </c>
      <c r="F24" s="55">
        <v>0</v>
      </c>
      <c r="G24" s="55">
        <v>250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26">
        <v>250</v>
      </c>
      <c r="Q24" s="26">
        <v>0</v>
      </c>
      <c r="R24" s="26">
        <v>250</v>
      </c>
    </row>
    <row r="25" spans="1:18">
      <c r="A25" s="125" t="s">
        <v>64</v>
      </c>
      <c r="B25" s="124"/>
      <c r="C25" s="123">
        <v>2012</v>
      </c>
      <c r="D25" s="56">
        <v>0</v>
      </c>
      <c r="E25" s="55">
        <v>250</v>
      </c>
      <c r="F25" s="55">
        <v>0</v>
      </c>
      <c r="G25" s="55">
        <v>0</v>
      </c>
      <c r="H25" s="55">
        <v>0</v>
      </c>
      <c r="I25" s="55">
        <v>250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26">
        <v>500</v>
      </c>
      <c r="Q25" s="26">
        <v>0</v>
      </c>
      <c r="R25" s="26">
        <v>500</v>
      </c>
    </row>
    <row r="26" spans="1:18">
      <c r="A26" s="125" t="s">
        <v>239</v>
      </c>
      <c r="B26" s="124"/>
      <c r="C26" s="123">
        <v>2011</v>
      </c>
      <c r="D26" s="56">
        <v>0</v>
      </c>
      <c r="E26" s="55">
        <v>150</v>
      </c>
      <c r="F26" s="55">
        <v>0</v>
      </c>
      <c r="G26" s="55">
        <v>0</v>
      </c>
      <c r="H26" s="55">
        <v>150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26">
        <v>300</v>
      </c>
      <c r="Q26" s="26">
        <v>0</v>
      </c>
      <c r="R26" s="26">
        <v>300</v>
      </c>
    </row>
    <row r="27" spans="1:18">
      <c r="A27" s="125" t="s">
        <v>238</v>
      </c>
      <c r="B27" s="124"/>
      <c r="C27" s="123">
        <v>2012</v>
      </c>
      <c r="D27" s="56">
        <v>0</v>
      </c>
      <c r="E27" s="55">
        <v>0</v>
      </c>
      <c r="F27" s="55">
        <v>75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26">
        <v>75</v>
      </c>
      <c r="Q27" s="26">
        <v>0</v>
      </c>
      <c r="R27" s="26">
        <v>75</v>
      </c>
    </row>
    <row r="28" spans="1:18">
      <c r="A28" s="125" t="s">
        <v>237</v>
      </c>
      <c r="B28" s="124"/>
      <c r="C28" s="123">
        <v>2012</v>
      </c>
      <c r="D28" s="56">
        <v>0</v>
      </c>
      <c r="E28" s="55">
        <v>0</v>
      </c>
      <c r="F28" s="55">
        <v>0</v>
      </c>
      <c r="G28" s="55">
        <v>1000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26">
        <v>1000</v>
      </c>
      <c r="Q28" s="26">
        <v>0</v>
      </c>
      <c r="R28" s="26">
        <v>1000</v>
      </c>
    </row>
    <row r="29" spans="1:18">
      <c r="A29" s="130" t="s">
        <v>236</v>
      </c>
      <c r="B29" s="124"/>
      <c r="C29" s="123">
        <v>2012</v>
      </c>
      <c r="D29" s="56">
        <v>0</v>
      </c>
      <c r="E29" s="55">
        <v>0</v>
      </c>
      <c r="F29" s="55">
        <v>0</v>
      </c>
      <c r="G29" s="55">
        <v>250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26">
        <v>250</v>
      </c>
      <c r="Q29" s="26">
        <v>0</v>
      </c>
      <c r="R29" s="26">
        <v>250</v>
      </c>
    </row>
    <row r="30" spans="1:18">
      <c r="A30" s="125" t="s">
        <v>235</v>
      </c>
      <c r="B30" s="124"/>
      <c r="C30" s="123">
        <v>2012</v>
      </c>
      <c r="D30" s="56">
        <v>0</v>
      </c>
      <c r="E30" s="55">
        <v>0</v>
      </c>
      <c r="F30" s="55">
        <v>0</v>
      </c>
      <c r="G30" s="55">
        <v>0</v>
      </c>
      <c r="H30" s="55">
        <v>0</v>
      </c>
      <c r="I30" s="55">
        <v>150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26">
        <v>150</v>
      </c>
      <c r="Q30" s="26">
        <v>0</v>
      </c>
      <c r="R30" s="26">
        <v>150</v>
      </c>
    </row>
    <row r="31" spans="1:18">
      <c r="A31" s="125" t="s">
        <v>234</v>
      </c>
      <c r="B31" s="124"/>
      <c r="C31" s="123">
        <v>2012</v>
      </c>
      <c r="D31" s="56">
        <v>0</v>
      </c>
      <c r="E31" s="55">
        <v>0</v>
      </c>
      <c r="F31" s="55">
        <v>0</v>
      </c>
      <c r="G31" s="55">
        <v>0</v>
      </c>
      <c r="H31" s="129">
        <v>1000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26">
        <v>1000</v>
      </c>
      <c r="Q31" s="26">
        <v>0</v>
      </c>
      <c r="R31" s="26">
        <v>1000</v>
      </c>
    </row>
    <row r="32" spans="1:18">
      <c r="A32" s="125" t="s">
        <v>233</v>
      </c>
      <c r="B32" s="124"/>
      <c r="C32" s="123">
        <v>2012</v>
      </c>
      <c r="D32" s="56">
        <v>0</v>
      </c>
      <c r="E32" s="55">
        <v>0</v>
      </c>
      <c r="F32" s="55">
        <v>0</v>
      </c>
      <c r="G32" s="55">
        <v>0</v>
      </c>
      <c r="H32" s="55">
        <v>0</v>
      </c>
      <c r="I32" s="55">
        <v>1000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26">
        <v>1000</v>
      </c>
      <c r="Q32" s="26">
        <v>0</v>
      </c>
      <c r="R32" s="26">
        <v>1000</v>
      </c>
    </row>
    <row r="33" spans="1:18">
      <c r="A33" s="125" t="s">
        <v>61</v>
      </c>
      <c r="B33" s="124"/>
      <c r="C33" s="123">
        <v>2012</v>
      </c>
      <c r="D33" s="56">
        <v>0</v>
      </c>
      <c r="E33" s="55">
        <v>0</v>
      </c>
      <c r="F33" s="55">
        <v>1000</v>
      </c>
      <c r="G33" s="55">
        <v>0</v>
      </c>
      <c r="H33" s="55">
        <v>0</v>
      </c>
      <c r="I33" s="55">
        <v>500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26">
        <v>1500</v>
      </c>
      <c r="Q33" s="26">
        <v>0</v>
      </c>
      <c r="R33" s="26">
        <v>1500</v>
      </c>
    </row>
    <row r="34" spans="1:18">
      <c r="A34" s="125" t="s">
        <v>232</v>
      </c>
      <c r="B34" s="124"/>
      <c r="C34" s="123">
        <v>2012</v>
      </c>
      <c r="D34" s="56">
        <v>0</v>
      </c>
      <c r="E34" s="55">
        <v>0</v>
      </c>
      <c r="F34" s="55">
        <v>0</v>
      </c>
      <c r="G34" s="55">
        <v>0</v>
      </c>
      <c r="H34" s="129">
        <v>75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26">
        <v>75</v>
      </c>
      <c r="Q34" s="26">
        <v>0</v>
      </c>
      <c r="R34" s="26">
        <v>75</v>
      </c>
    </row>
    <row r="35" spans="1:18">
      <c r="A35" s="125" t="s">
        <v>231</v>
      </c>
      <c r="B35" s="124"/>
      <c r="C35" s="123">
        <v>2012</v>
      </c>
      <c r="D35" s="56">
        <v>0</v>
      </c>
      <c r="E35" s="55">
        <v>0</v>
      </c>
      <c r="F35" s="55">
        <v>0</v>
      </c>
      <c r="G35" s="55">
        <v>75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26">
        <v>75</v>
      </c>
      <c r="Q35" s="26">
        <v>0</v>
      </c>
      <c r="R35" s="26">
        <v>75</v>
      </c>
    </row>
    <row r="36" spans="1:18">
      <c r="A36" s="125" t="s">
        <v>230</v>
      </c>
      <c r="B36" s="124"/>
      <c r="C36" s="123">
        <v>2012</v>
      </c>
      <c r="D36" s="56">
        <v>0</v>
      </c>
      <c r="E36" s="55">
        <v>0</v>
      </c>
      <c r="F36" s="55">
        <v>0</v>
      </c>
      <c r="G36" s="55">
        <v>0</v>
      </c>
      <c r="H36" s="55">
        <v>500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26">
        <v>500</v>
      </c>
      <c r="Q36" s="26">
        <v>0</v>
      </c>
      <c r="R36" s="26">
        <v>500</v>
      </c>
    </row>
    <row r="37" spans="1:18">
      <c r="A37" s="125" t="s">
        <v>229</v>
      </c>
      <c r="B37" s="124"/>
      <c r="C37" s="123">
        <v>2012</v>
      </c>
      <c r="D37" s="56">
        <v>0</v>
      </c>
      <c r="E37" s="55">
        <v>0</v>
      </c>
      <c r="F37" s="55">
        <v>1500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26">
        <v>1500</v>
      </c>
      <c r="Q37" s="26">
        <v>0</v>
      </c>
      <c r="R37" s="26">
        <v>1500</v>
      </c>
    </row>
    <row r="38" spans="1:18">
      <c r="A38" s="125" t="s">
        <v>228</v>
      </c>
      <c r="B38" s="124"/>
      <c r="C38" s="123" t="s">
        <v>227</v>
      </c>
      <c r="D38" s="56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2000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26">
        <v>2000</v>
      </c>
      <c r="Q38" s="26">
        <v>0</v>
      </c>
      <c r="R38" s="26">
        <v>2000</v>
      </c>
    </row>
    <row r="39" spans="1:18">
      <c r="A39" s="125" t="s">
        <v>226</v>
      </c>
      <c r="B39" s="124"/>
      <c r="C39" s="123">
        <v>2012</v>
      </c>
      <c r="D39" s="56">
        <v>0</v>
      </c>
      <c r="E39" s="55">
        <v>0</v>
      </c>
      <c r="F39" s="55">
        <v>250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26">
        <v>250</v>
      </c>
      <c r="Q39" s="26">
        <v>0</v>
      </c>
      <c r="R39" s="26">
        <v>250</v>
      </c>
    </row>
    <row r="40" spans="1:18">
      <c r="A40" s="125" t="s">
        <v>225</v>
      </c>
      <c r="B40" s="124"/>
      <c r="C40" s="123">
        <v>2012</v>
      </c>
      <c r="D40" s="56">
        <v>0</v>
      </c>
      <c r="E40" s="55">
        <v>0</v>
      </c>
      <c r="F40" s="55">
        <v>0</v>
      </c>
      <c r="G40" s="55">
        <v>1000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26">
        <v>1000</v>
      </c>
      <c r="Q40" s="26">
        <v>0</v>
      </c>
      <c r="R40" s="26">
        <v>1000</v>
      </c>
    </row>
    <row r="41" spans="1:18">
      <c r="A41" s="125" t="s">
        <v>224</v>
      </c>
      <c r="B41" s="124"/>
      <c r="C41" s="123">
        <v>2012</v>
      </c>
      <c r="D41" s="56">
        <v>0</v>
      </c>
      <c r="E41" s="55">
        <v>0</v>
      </c>
      <c r="F41" s="55">
        <v>0</v>
      </c>
      <c r="G41" s="55">
        <v>0</v>
      </c>
      <c r="H41" s="55">
        <v>0</v>
      </c>
      <c r="I41" s="55">
        <v>1000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26">
        <v>1000</v>
      </c>
      <c r="Q41" s="26">
        <v>0</v>
      </c>
      <c r="R41" s="26">
        <v>1000</v>
      </c>
    </row>
    <row r="42" spans="1:18">
      <c r="A42" s="125" t="s">
        <v>223</v>
      </c>
      <c r="B42" s="124"/>
      <c r="C42" s="123">
        <v>2012</v>
      </c>
      <c r="D42" s="56">
        <v>0</v>
      </c>
      <c r="E42" s="55">
        <v>250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26">
        <v>250</v>
      </c>
      <c r="Q42" s="26">
        <v>0</v>
      </c>
      <c r="R42" s="26">
        <v>250</v>
      </c>
    </row>
    <row r="43" spans="1:18">
      <c r="A43" s="125" t="s">
        <v>222</v>
      </c>
      <c r="B43" s="124"/>
      <c r="C43" s="123">
        <v>2012</v>
      </c>
      <c r="D43" s="56">
        <v>0</v>
      </c>
      <c r="E43" s="55">
        <v>0</v>
      </c>
      <c r="F43" s="55">
        <v>0</v>
      </c>
      <c r="G43" s="55">
        <v>0</v>
      </c>
      <c r="H43" s="55">
        <v>0</v>
      </c>
      <c r="I43" s="55">
        <v>500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26">
        <v>500</v>
      </c>
      <c r="Q43" s="26">
        <v>0</v>
      </c>
      <c r="R43" s="26">
        <v>500</v>
      </c>
    </row>
    <row r="44" spans="1:18">
      <c r="A44" s="125" t="s">
        <v>221</v>
      </c>
      <c r="B44" s="124"/>
      <c r="C44" s="123">
        <v>2012</v>
      </c>
      <c r="D44" s="56">
        <v>0</v>
      </c>
      <c r="E44" s="55">
        <v>1000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26">
        <v>1000</v>
      </c>
      <c r="Q44" s="26">
        <v>0</v>
      </c>
      <c r="R44" s="26">
        <v>1000</v>
      </c>
    </row>
    <row r="45" spans="1:18">
      <c r="A45" s="125" t="s">
        <v>73</v>
      </c>
      <c r="B45" s="124"/>
      <c r="C45" s="123">
        <v>2012</v>
      </c>
      <c r="D45" s="56">
        <v>0</v>
      </c>
      <c r="E45" s="55">
        <v>0</v>
      </c>
      <c r="F45" s="55">
        <v>0</v>
      </c>
      <c r="G45" s="55">
        <v>150</v>
      </c>
      <c r="H45" s="55">
        <v>0</v>
      </c>
      <c r="I45" s="55">
        <v>150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26">
        <v>300</v>
      </c>
      <c r="Q45" s="26">
        <v>0</v>
      </c>
      <c r="R45" s="26">
        <v>300</v>
      </c>
    </row>
    <row r="46" spans="1:18">
      <c r="A46" s="125" t="s">
        <v>220</v>
      </c>
      <c r="B46" s="124"/>
      <c r="C46" s="123">
        <v>2012</v>
      </c>
      <c r="D46" s="56">
        <v>0</v>
      </c>
      <c r="E46" s="55">
        <v>0</v>
      </c>
      <c r="F46" s="55">
        <v>500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26">
        <v>500</v>
      </c>
      <c r="Q46" s="26">
        <v>0</v>
      </c>
      <c r="R46" s="26">
        <v>500</v>
      </c>
    </row>
    <row r="47" spans="1:18">
      <c r="A47" s="125" t="s">
        <v>219</v>
      </c>
      <c r="B47" s="124"/>
      <c r="C47" s="123">
        <v>2012</v>
      </c>
      <c r="D47" s="56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500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6">
        <v>500</v>
      </c>
      <c r="Q47" s="26">
        <v>0</v>
      </c>
      <c r="R47" s="26">
        <v>500</v>
      </c>
    </row>
    <row r="48" spans="1:18">
      <c r="A48" s="125" t="s">
        <v>210</v>
      </c>
      <c r="B48" s="124"/>
      <c r="C48" s="123">
        <v>2012</v>
      </c>
      <c r="D48" s="56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150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6">
        <v>150</v>
      </c>
      <c r="Q48" s="26">
        <v>0</v>
      </c>
      <c r="R48" s="26">
        <v>150</v>
      </c>
    </row>
    <row r="49" spans="1:18">
      <c r="A49" s="125" t="s">
        <v>218</v>
      </c>
      <c r="B49" s="124"/>
      <c r="C49" s="123">
        <v>2012</v>
      </c>
      <c r="D49" s="56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500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6">
        <v>500</v>
      </c>
      <c r="Q49" s="26">
        <v>0</v>
      </c>
      <c r="R49" s="26">
        <v>500</v>
      </c>
    </row>
    <row r="50" spans="1:18">
      <c r="A50" s="125" t="s">
        <v>217</v>
      </c>
      <c r="B50" s="124"/>
      <c r="C50" s="123">
        <v>2012</v>
      </c>
      <c r="D50" s="56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250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6">
        <v>250</v>
      </c>
      <c r="Q50" s="26">
        <v>0</v>
      </c>
      <c r="R50" s="26">
        <v>250</v>
      </c>
    </row>
    <row r="51" spans="1:18">
      <c r="A51" s="125"/>
      <c r="B51" s="124"/>
      <c r="C51" s="123">
        <v>2012</v>
      </c>
      <c r="D51" s="56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6">
        <v>0</v>
      </c>
      <c r="Q51" s="26">
        <v>0</v>
      </c>
      <c r="R51" s="26">
        <v>0</v>
      </c>
    </row>
    <row r="52" spans="1:18">
      <c r="A52" s="125"/>
      <c r="B52" s="124"/>
      <c r="C52" s="123">
        <v>2012</v>
      </c>
      <c r="D52" s="56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26">
        <v>0</v>
      </c>
      <c r="Q52" s="26">
        <v>0</v>
      </c>
      <c r="R52" s="26">
        <v>0</v>
      </c>
    </row>
    <row r="53" spans="1:18">
      <c r="A53" s="125"/>
      <c r="B53" s="124"/>
      <c r="C53" s="123">
        <v>2012</v>
      </c>
      <c r="D53" s="56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26">
        <v>0</v>
      </c>
      <c r="Q53" s="26">
        <v>0</v>
      </c>
      <c r="R53" s="26">
        <v>0</v>
      </c>
    </row>
    <row r="54" spans="1:18">
      <c r="A54" s="125"/>
      <c r="B54" s="124"/>
      <c r="C54" s="123">
        <v>2012</v>
      </c>
      <c r="D54" s="56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26">
        <v>0</v>
      </c>
      <c r="Q54" s="26">
        <v>0</v>
      </c>
      <c r="R54" s="26">
        <v>0</v>
      </c>
    </row>
    <row r="55" spans="1:18" ht="13" thickBot="1">
      <c r="A55" s="122"/>
      <c r="B55" s="121"/>
      <c r="C55" s="79"/>
      <c r="D55" s="56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6"/>
      <c r="R55" s="26"/>
    </row>
    <row r="56" spans="1:18" s="73" customFormat="1" ht="14" thickTop="1" thickBot="1">
      <c r="A56" s="78" t="s">
        <v>216</v>
      </c>
      <c r="B56" s="77"/>
      <c r="C56" s="77"/>
      <c r="D56" s="76">
        <v>400</v>
      </c>
      <c r="E56" s="75">
        <v>2400</v>
      </c>
      <c r="F56" s="75">
        <v>6975</v>
      </c>
      <c r="G56" s="75">
        <v>2875</v>
      </c>
      <c r="H56" s="75">
        <v>4225</v>
      </c>
      <c r="I56" s="75">
        <v>6800</v>
      </c>
      <c r="J56" s="75">
        <v>1400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128">
        <v>25075</v>
      </c>
      <c r="Q56" s="128">
        <v>0</v>
      </c>
      <c r="R56" s="128">
        <v>0</v>
      </c>
    </row>
    <row r="57" spans="1:18" s="111" customFormat="1" ht="13" thickTop="1">
      <c r="A57" s="48"/>
      <c r="B57" s="30"/>
      <c r="C57" s="3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26"/>
      <c r="Q57" s="26"/>
      <c r="R57" s="26"/>
    </row>
    <row r="58" spans="1:18">
      <c r="A58" s="98" t="s">
        <v>215</v>
      </c>
      <c r="B58" s="29"/>
      <c r="C58" s="29"/>
      <c r="D58" s="97" t="s">
        <v>263</v>
      </c>
      <c r="E58" s="96" t="s">
        <v>263</v>
      </c>
      <c r="F58" s="96" t="s">
        <v>263</v>
      </c>
      <c r="G58" s="96" t="s">
        <v>264</v>
      </c>
      <c r="H58" s="96" t="s">
        <v>263</v>
      </c>
      <c r="I58" s="96" t="s">
        <v>263</v>
      </c>
      <c r="J58" s="96" t="s">
        <v>265</v>
      </c>
      <c r="K58" s="96" t="s">
        <v>266</v>
      </c>
      <c r="L58" s="96" t="s">
        <v>266</v>
      </c>
      <c r="M58" s="96" t="s">
        <v>266</v>
      </c>
      <c r="N58" s="96" t="s">
        <v>266</v>
      </c>
      <c r="O58" s="96" t="s">
        <v>266</v>
      </c>
      <c r="P58" s="95" t="s">
        <v>259</v>
      </c>
      <c r="Q58" s="95" t="s">
        <v>175</v>
      </c>
      <c r="R58" s="95"/>
    </row>
    <row r="59" spans="1:18" ht="13" thickBot="1">
      <c r="A59" s="94" t="s">
        <v>214</v>
      </c>
      <c r="B59" s="127"/>
      <c r="C59" s="92" t="s">
        <v>173</v>
      </c>
      <c r="D59" s="91">
        <v>40910</v>
      </c>
      <c r="E59" s="90">
        <v>40940</v>
      </c>
      <c r="F59" s="90">
        <v>40969</v>
      </c>
      <c r="G59" s="90">
        <v>41000</v>
      </c>
      <c r="H59" s="90">
        <v>41030</v>
      </c>
      <c r="I59" s="90">
        <v>41061</v>
      </c>
      <c r="J59" s="90">
        <v>41091</v>
      </c>
      <c r="K59" s="90">
        <v>41122</v>
      </c>
      <c r="L59" s="90">
        <v>41153</v>
      </c>
      <c r="M59" s="90">
        <v>41183</v>
      </c>
      <c r="N59" s="90">
        <v>41214</v>
      </c>
      <c r="O59" s="90">
        <v>41244</v>
      </c>
      <c r="P59" s="89">
        <v>2012</v>
      </c>
      <c r="Q59" s="89">
        <v>2012</v>
      </c>
      <c r="R59" s="89" t="s">
        <v>258</v>
      </c>
    </row>
    <row r="60" spans="1:18" ht="13" thickTop="1">
      <c r="A60" s="88"/>
      <c r="B60" s="126"/>
      <c r="C60" s="86"/>
      <c r="D60" s="68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66"/>
      <c r="Q60" s="66"/>
      <c r="R60" s="66"/>
    </row>
    <row r="61" spans="1:18">
      <c r="A61" s="125" t="s">
        <v>213</v>
      </c>
      <c r="B61" s="124"/>
      <c r="C61" s="123"/>
      <c r="D61" s="5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26">
        <v>0</v>
      </c>
      <c r="Q61" s="26">
        <v>0</v>
      </c>
      <c r="R61" s="26">
        <v>0</v>
      </c>
    </row>
    <row r="62" spans="1:18">
      <c r="A62" s="125"/>
      <c r="B62" s="124"/>
      <c r="C62" s="123"/>
      <c r="D62" s="5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26">
        <v>0</v>
      </c>
      <c r="Q62" s="26">
        <v>0</v>
      </c>
      <c r="R62" s="26">
        <v>0</v>
      </c>
    </row>
    <row r="63" spans="1:18">
      <c r="A63" s="125" t="s">
        <v>212</v>
      </c>
      <c r="B63" s="124"/>
      <c r="C63" s="123"/>
      <c r="D63" s="5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26">
        <v>0</v>
      </c>
      <c r="Q63" s="26">
        <v>0</v>
      </c>
      <c r="R63" s="26">
        <v>0</v>
      </c>
    </row>
    <row r="64" spans="1:18">
      <c r="A64" s="125" t="s">
        <v>211</v>
      </c>
      <c r="B64" s="124"/>
      <c r="C64" s="123"/>
      <c r="D64" s="56"/>
      <c r="E64" s="55"/>
      <c r="F64" s="55">
        <v>2500</v>
      </c>
      <c r="G64" s="55"/>
      <c r="H64" s="55"/>
      <c r="I64" s="55"/>
      <c r="J64" s="55"/>
      <c r="K64" s="55"/>
      <c r="L64" s="55"/>
      <c r="M64" s="55"/>
      <c r="N64" s="55"/>
      <c r="O64" s="55"/>
      <c r="P64" s="26">
        <v>2500</v>
      </c>
      <c r="Q64" s="26">
        <v>0</v>
      </c>
      <c r="R64" s="26">
        <v>2500</v>
      </c>
    </row>
    <row r="65" spans="1:18">
      <c r="A65" s="125" t="s">
        <v>210</v>
      </c>
      <c r="B65" s="124"/>
      <c r="C65" s="123"/>
      <c r="D65" s="56"/>
      <c r="E65" s="55"/>
      <c r="F65" s="55"/>
      <c r="G65" s="55"/>
      <c r="H65" s="55"/>
      <c r="I65" s="55"/>
      <c r="J65" s="55">
        <v>33</v>
      </c>
      <c r="K65" s="55"/>
      <c r="L65" s="55"/>
      <c r="M65" s="55"/>
      <c r="N65" s="55"/>
      <c r="O65" s="55"/>
      <c r="P65" s="26">
        <v>33</v>
      </c>
      <c r="Q65" s="26">
        <v>0</v>
      </c>
      <c r="R65" s="26">
        <v>33</v>
      </c>
    </row>
    <row r="66" spans="1:18">
      <c r="A66" s="125"/>
      <c r="B66" s="124"/>
      <c r="C66" s="123"/>
      <c r="D66" s="5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26">
        <v>0</v>
      </c>
      <c r="Q66" s="26">
        <v>0</v>
      </c>
      <c r="R66" s="26">
        <v>0</v>
      </c>
    </row>
    <row r="67" spans="1:18">
      <c r="A67" s="125"/>
      <c r="B67" s="124"/>
      <c r="C67" s="123"/>
      <c r="D67" s="5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26">
        <v>0</v>
      </c>
      <c r="Q67" s="26">
        <v>0</v>
      </c>
      <c r="R67" s="26">
        <v>0</v>
      </c>
    </row>
    <row r="68" spans="1:18">
      <c r="A68" s="125"/>
      <c r="B68" s="124"/>
      <c r="C68" s="123"/>
      <c r="D68" s="5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26">
        <v>0</v>
      </c>
      <c r="Q68" s="26">
        <v>0</v>
      </c>
      <c r="R68" s="26">
        <v>0</v>
      </c>
    </row>
    <row r="69" spans="1:18">
      <c r="A69" s="125"/>
      <c r="B69" s="124"/>
      <c r="C69" s="123"/>
      <c r="D69" s="5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26">
        <v>0</v>
      </c>
      <c r="Q69" s="26">
        <v>0</v>
      </c>
      <c r="R69" s="26">
        <v>0</v>
      </c>
    </row>
    <row r="70" spans="1:18" ht="13" thickBot="1">
      <c r="A70" s="122"/>
      <c r="B70" s="121"/>
      <c r="C70" s="79"/>
      <c r="D70" s="56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6"/>
      <c r="R70" s="26"/>
    </row>
    <row r="71" spans="1:18" s="73" customFormat="1" ht="14" thickTop="1" thickBot="1">
      <c r="A71" s="78" t="s">
        <v>209</v>
      </c>
      <c r="B71" s="77"/>
      <c r="C71" s="77"/>
      <c r="D71" s="76">
        <v>0</v>
      </c>
      <c r="E71" s="75">
        <v>0</v>
      </c>
      <c r="F71" s="75">
        <v>2500</v>
      </c>
      <c r="G71" s="75">
        <v>0</v>
      </c>
      <c r="H71" s="75">
        <v>0</v>
      </c>
      <c r="I71" s="75">
        <v>0</v>
      </c>
      <c r="J71" s="75">
        <v>33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4">
        <v>2533</v>
      </c>
      <c r="Q71" s="74">
        <v>0</v>
      </c>
      <c r="R71" s="74">
        <v>2533</v>
      </c>
    </row>
    <row r="72" spans="1:18" s="111" customFormat="1" ht="13" thickTop="1">
      <c r="A72" s="48"/>
      <c r="B72" s="30"/>
      <c r="C72" s="3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19"/>
      <c r="Q72" s="119"/>
      <c r="R72" s="119"/>
    </row>
    <row r="73" spans="1:18" s="111" customFormat="1">
      <c r="A73" s="98" t="s">
        <v>208</v>
      </c>
      <c r="B73" s="30"/>
      <c r="C73" s="3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19"/>
      <c r="Q73" s="119"/>
      <c r="R73" s="119"/>
    </row>
    <row r="74" spans="1:18" s="111" customFormat="1" ht="13" thickBot="1">
      <c r="A74" s="115" t="s">
        <v>207</v>
      </c>
      <c r="B74" s="114"/>
      <c r="C74" s="30"/>
      <c r="D74" s="97" t="s">
        <v>263</v>
      </c>
      <c r="E74" s="96" t="s">
        <v>263</v>
      </c>
      <c r="F74" s="96" t="s">
        <v>263</v>
      </c>
      <c r="G74" s="96" t="s">
        <v>264</v>
      </c>
      <c r="H74" s="96" t="s">
        <v>263</v>
      </c>
      <c r="I74" s="96" t="s">
        <v>263</v>
      </c>
      <c r="J74" s="96" t="s">
        <v>265</v>
      </c>
      <c r="K74" s="96" t="s">
        <v>266</v>
      </c>
      <c r="L74" s="96" t="s">
        <v>266</v>
      </c>
      <c r="M74" s="96" t="s">
        <v>266</v>
      </c>
      <c r="N74" s="96" t="s">
        <v>266</v>
      </c>
      <c r="O74" s="96" t="s">
        <v>266</v>
      </c>
      <c r="P74" s="95" t="s">
        <v>259</v>
      </c>
      <c r="Q74" s="95" t="s">
        <v>175</v>
      </c>
      <c r="R74" s="95"/>
    </row>
    <row r="75" spans="1:18" s="111" customFormat="1" ht="14" thickTop="1" thickBot="1">
      <c r="A75" s="113" t="s">
        <v>180</v>
      </c>
      <c r="B75" s="112" t="s">
        <v>179</v>
      </c>
      <c r="C75" s="112" t="s">
        <v>178</v>
      </c>
      <c r="D75" s="91">
        <v>40910</v>
      </c>
      <c r="E75" s="90">
        <v>40940</v>
      </c>
      <c r="F75" s="90">
        <v>40969</v>
      </c>
      <c r="G75" s="90">
        <v>41000</v>
      </c>
      <c r="H75" s="90">
        <v>41030</v>
      </c>
      <c r="I75" s="90">
        <v>41061</v>
      </c>
      <c r="J75" s="90">
        <v>41091</v>
      </c>
      <c r="K75" s="90">
        <v>41122</v>
      </c>
      <c r="L75" s="90">
        <v>41153</v>
      </c>
      <c r="M75" s="90">
        <v>41183</v>
      </c>
      <c r="N75" s="90">
        <v>41214</v>
      </c>
      <c r="O75" s="90">
        <v>41244</v>
      </c>
      <c r="P75" s="89">
        <v>2012</v>
      </c>
      <c r="Q75" s="89">
        <v>2012</v>
      </c>
      <c r="R75" s="89" t="s">
        <v>258</v>
      </c>
    </row>
    <row r="76" spans="1:18" ht="13" thickTop="1">
      <c r="A76" s="110"/>
      <c r="B76" s="109"/>
      <c r="C76" s="86"/>
      <c r="D76" s="68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66"/>
      <c r="Q76" s="66"/>
      <c r="R76" s="66"/>
    </row>
    <row r="77" spans="1:18">
      <c r="A77" s="108"/>
      <c r="B77" s="107"/>
      <c r="C77" s="107"/>
      <c r="D77" s="56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6">
        <v>0</v>
      </c>
      <c r="Q77" s="26">
        <v>0</v>
      </c>
      <c r="R77" s="26">
        <v>0</v>
      </c>
    </row>
    <row r="78" spans="1:18">
      <c r="A78" s="108"/>
      <c r="B78" s="107"/>
      <c r="C78" s="107"/>
      <c r="D78" s="56"/>
      <c r="E78" s="25"/>
      <c r="F78" s="25"/>
      <c r="G78" s="25"/>
      <c r="H78" s="25"/>
      <c r="I78" s="25"/>
      <c r="J78" s="25"/>
      <c r="K78" s="25"/>
      <c r="L78" s="25"/>
      <c r="M78" s="25"/>
      <c r="N78" s="118"/>
      <c r="O78" s="118"/>
      <c r="P78" s="26">
        <v>0</v>
      </c>
      <c r="Q78" s="26">
        <v>0</v>
      </c>
      <c r="R78" s="26">
        <v>0</v>
      </c>
    </row>
    <row r="79" spans="1:18" ht="13" thickBot="1">
      <c r="A79" s="106"/>
      <c r="B79" s="105"/>
      <c r="C79" s="79"/>
      <c r="D79" s="56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6"/>
      <c r="Q79" s="26"/>
      <c r="R79" s="26"/>
    </row>
    <row r="80" spans="1:18" s="99" customFormat="1" ht="14" thickTop="1" thickBot="1">
      <c r="A80" s="104" t="s">
        <v>206</v>
      </c>
      <c r="B80" s="103"/>
      <c r="C80" s="103"/>
      <c r="D80" s="102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0">
        <v>0</v>
      </c>
      <c r="Q80" s="100">
        <v>0</v>
      </c>
      <c r="R80" s="100">
        <v>0</v>
      </c>
    </row>
    <row r="81" spans="1:18" ht="5.25" customHeight="1" thickTop="1">
      <c r="A81" s="116"/>
      <c r="B81" s="29"/>
      <c r="C81" s="29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41"/>
      <c r="Q81" s="41"/>
      <c r="R81" s="41"/>
    </row>
    <row r="82" spans="1:18" s="111" customFormat="1" ht="13" thickBot="1">
      <c r="A82" s="115" t="s">
        <v>205</v>
      </c>
      <c r="B82" s="114"/>
      <c r="C82" s="30"/>
      <c r="D82" s="97" t="s">
        <v>263</v>
      </c>
      <c r="E82" s="96" t="s">
        <v>263</v>
      </c>
      <c r="F82" s="96" t="s">
        <v>263</v>
      </c>
      <c r="G82" s="96" t="s">
        <v>264</v>
      </c>
      <c r="H82" s="96" t="s">
        <v>263</v>
      </c>
      <c r="I82" s="96" t="s">
        <v>263</v>
      </c>
      <c r="J82" s="96" t="s">
        <v>265</v>
      </c>
      <c r="K82" s="96" t="s">
        <v>266</v>
      </c>
      <c r="L82" s="96" t="s">
        <v>266</v>
      </c>
      <c r="M82" s="96" t="s">
        <v>266</v>
      </c>
      <c r="N82" s="96" t="s">
        <v>266</v>
      </c>
      <c r="O82" s="96" t="s">
        <v>266</v>
      </c>
      <c r="P82" s="95" t="s">
        <v>259</v>
      </c>
      <c r="Q82" s="95" t="s">
        <v>175</v>
      </c>
      <c r="R82" s="95"/>
    </row>
    <row r="83" spans="1:18" s="111" customFormat="1" ht="14" thickTop="1" thickBot="1">
      <c r="A83" s="113" t="s">
        <v>180</v>
      </c>
      <c r="B83" s="112" t="s">
        <v>179</v>
      </c>
      <c r="C83" s="112" t="s">
        <v>178</v>
      </c>
      <c r="D83" s="91">
        <v>40910</v>
      </c>
      <c r="E83" s="90">
        <v>40940</v>
      </c>
      <c r="F83" s="90">
        <v>40969</v>
      </c>
      <c r="G83" s="90">
        <v>41000</v>
      </c>
      <c r="H83" s="90">
        <v>41030</v>
      </c>
      <c r="I83" s="90">
        <v>41061</v>
      </c>
      <c r="J83" s="90">
        <v>41091</v>
      </c>
      <c r="K83" s="90">
        <v>41122</v>
      </c>
      <c r="L83" s="90">
        <v>41153</v>
      </c>
      <c r="M83" s="90">
        <v>41183</v>
      </c>
      <c r="N83" s="90">
        <v>41214</v>
      </c>
      <c r="O83" s="90">
        <v>41244</v>
      </c>
      <c r="P83" s="89">
        <v>2012</v>
      </c>
      <c r="Q83" s="89">
        <v>2012</v>
      </c>
      <c r="R83" s="89" t="s">
        <v>258</v>
      </c>
    </row>
    <row r="84" spans="1:18" ht="13" thickTop="1">
      <c r="A84" s="110"/>
      <c r="B84" s="109"/>
      <c r="C84" s="86"/>
      <c r="D84" s="68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66"/>
      <c r="Q84" s="66"/>
      <c r="R84" s="66"/>
    </row>
    <row r="85" spans="1:18">
      <c r="A85" s="108"/>
      <c r="B85" s="107"/>
      <c r="C85" s="107" t="s">
        <v>204</v>
      </c>
      <c r="D85" s="5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6">
        <v>0</v>
      </c>
      <c r="Q85" s="26">
        <v>0</v>
      </c>
      <c r="R85" s="26">
        <v>0</v>
      </c>
    </row>
    <row r="86" spans="1:18">
      <c r="A86" s="108"/>
      <c r="B86" s="107"/>
      <c r="C86" s="107" t="s">
        <v>203</v>
      </c>
      <c r="D86" s="56"/>
      <c r="E86" s="25"/>
      <c r="F86" s="25"/>
      <c r="G86" s="25"/>
      <c r="H86" s="25"/>
      <c r="I86" s="25"/>
      <c r="J86" s="25"/>
      <c r="K86" s="25"/>
      <c r="L86" s="25"/>
      <c r="M86" s="25"/>
      <c r="N86" s="117"/>
      <c r="O86" s="25"/>
      <c r="P86" s="26">
        <v>0</v>
      </c>
      <c r="Q86" s="26">
        <v>0</v>
      </c>
      <c r="R86" s="26">
        <v>0</v>
      </c>
    </row>
    <row r="87" spans="1:18">
      <c r="A87" s="108" t="s">
        <v>202</v>
      </c>
      <c r="B87" s="107" t="s">
        <v>201</v>
      </c>
      <c r="C87" s="107" t="s">
        <v>200</v>
      </c>
      <c r="D87" s="56"/>
      <c r="E87" s="25"/>
      <c r="F87" s="25"/>
      <c r="G87" s="25"/>
      <c r="H87" s="25"/>
      <c r="I87" s="25"/>
      <c r="J87" s="25"/>
      <c r="K87" s="25"/>
      <c r="L87" s="25"/>
      <c r="M87" s="25"/>
      <c r="N87" s="117"/>
      <c r="O87" s="25"/>
      <c r="P87" s="26">
        <v>0</v>
      </c>
      <c r="Q87" s="26">
        <v>0</v>
      </c>
      <c r="R87" s="26">
        <v>0</v>
      </c>
    </row>
    <row r="88" spans="1:18">
      <c r="A88" s="108"/>
      <c r="B88" s="107"/>
      <c r="C88" s="107" t="s">
        <v>199</v>
      </c>
      <c r="D88" s="56"/>
      <c r="E88" s="25"/>
      <c r="F88" s="25"/>
      <c r="G88" s="25"/>
      <c r="H88" s="25"/>
      <c r="I88" s="25"/>
      <c r="J88" s="25"/>
      <c r="K88" s="25"/>
      <c r="L88" s="25"/>
      <c r="M88" s="25"/>
      <c r="N88" s="117"/>
      <c r="O88" s="117"/>
      <c r="P88" s="26">
        <v>0</v>
      </c>
      <c r="Q88" s="26">
        <v>0</v>
      </c>
      <c r="R88" s="26">
        <v>0</v>
      </c>
    </row>
    <row r="89" spans="1:18">
      <c r="A89" s="108"/>
      <c r="B89" s="107"/>
      <c r="C89" s="107" t="s">
        <v>198</v>
      </c>
      <c r="D89" s="56"/>
      <c r="E89" s="25"/>
      <c r="F89" s="25"/>
      <c r="G89" s="25"/>
      <c r="H89" s="25"/>
      <c r="I89" s="25"/>
      <c r="J89" s="25"/>
      <c r="K89" s="25"/>
      <c r="L89" s="25"/>
      <c r="M89" s="25"/>
      <c r="N89" s="117"/>
      <c r="O89" s="25"/>
      <c r="P89" s="26">
        <v>0</v>
      </c>
      <c r="Q89" s="26">
        <v>0</v>
      </c>
      <c r="R89" s="26">
        <v>0</v>
      </c>
    </row>
    <row r="90" spans="1:18">
      <c r="A90" s="108" t="s">
        <v>89</v>
      </c>
      <c r="B90" s="107" t="s">
        <v>197</v>
      </c>
      <c r="C90" s="107" t="s">
        <v>196</v>
      </c>
      <c r="D90" s="56"/>
      <c r="E90" s="25"/>
      <c r="F90" s="25"/>
      <c r="G90" s="25"/>
      <c r="H90" s="25"/>
      <c r="I90" s="25"/>
      <c r="J90" s="25"/>
      <c r="K90" s="25"/>
      <c r="L90" s="25"/>
      <c r="M90" s="25"/>
      <c r="N90" s="117"/>
      <c r="O90" s="117"/>
      <c r="P90" s="26">
        <v>0</v>
      </c>
      <c r="Q90" s="26">
        <v>0</v>
      </c>
      <c r="R90" s="26">
        <v>0</v>
      </c>
    </row>
    <row r="91" spans="1:18">
      <c r="A91" s="108" t="s">
        <v>195</v>
      </c>
      <c r="B91" s="107" t="s">
        <v>194</v>
      </c>
      <c r="C91" s="107" t="s">
        <v>193</v>
      </c>
      <c r="D91" s="56"/>
      <c r="E91" s="25"/>
      <c r="F91" s="25"/>
      <c r="G91" s="25"/>
      <c r="H91" s="25"/>
      <c r="I91" s="25"/>
      <c r="J91" s="25"/>
      <c r="K91" s="25"/>
      <c r="L91" s="25"/>
      <c r="M91" s="25"/>
      <c r="N91" s="117"/>
      <c r="O91" s="117"/>
      <c r="P91" s="26">
        <v>0</v>
      </c>
      <c r="Q91" s="26">
        <v>0</v>
      </c>
      <c r="R91" s="26">
        <v>0</v>
      </c>
    </row>
    <row r="92" spans="1:18">
      <c r="A92" s="108" t="s">
        <v>192</v>
      </c>
      <c r="B92" s="107" t="s">
        <v>191</v>
      </c>
      <c r="C92" s="107" t="s">
        <v>190</v>
      </c>
      <c r="D92" s="56"/>
      <c r="E92" s="25"/>
      <c r="F92" s="25"/>
      <c r="G92" s="25"/>
      <c r="H92" s="25"/>
      <c r="I92" s="25"/>
      <c r="J92" s="25"/>
      <c r="K92" s="25"/>
      <c r="L92" s="25"/>
      <c r="M92" s="25"/>
      <c r="N92" s="117"/>
      <c r="O92" s="25"/>
      <c r="P92" s="26">
        <v>0</v>
      </c>
      <c r="Q92" s="26">
        <v>0</v>
      </c>
      <c r="R92" s="26">
        <v>0</v>
      </c>
    </row>
    <row r="93" spans="1:18">
      <c r="A93" s="108"/>
      <c r="B93" s="107"/>
      <c r="C93" s="107" t="s">
        <v>189</v>
      </c>
      <c r="D93" s="56"/>
      <c r="E93" s="25"/>
      <c r="F93" s="25"/>
      <c r="G93" s="25"/>
      <c r="H93" s="25"/>
      <c r="I93" s="25"/>
      <c r="J93" s="25"/>
      <c r="K93" s="25"/>
      <c r="L93" s="25"/>
      <c r="M93" s="25"/>
      <c r="N93" s="117"/>
      <c r="O93" s="25"/>
      <c r="P93" s="26">
        <v>0</v>
      </c>
      <c r="Q93" s="26">
        <v>0</v>
      </c>
      <c r="R93" s="26">
        <v>0</v>
      </c>
    </row>
    <row r="94" spans="1:18">
      <c r="A94" s="108"/>
      <c r="B94" s="107"/>
      <c r="C94" s="107" t="s">
        <v>188</v>
      </c>
      <c r="D94" s="56"/>
      <c r="E94" s="25"/>
      <c r="F94" s="25"/>
      <c r="G94" s="25"/>
      <c r="H94" s="25"/>
      <c r="I94" s="25"/>
      <c r="J94" s="25"/>
      <c r="K94" s="25"/>
      <c r="L94" s="25"/>
      <c r="M94" s="25"/>
      <c r="N94" s="117"/>
      <c r="O94" s="25"/>
      <c r="P94" s="26">
        <v>0</v>
      </c>
      <c r="Q94" s="26">
        <v>0</v>
      </c>
      <c r="R94" s="26">
        <v>0</v>
      </c>
    </row>
    <row r="95" spans="1:18">
      <c r="A95" s="108"/>
      <c r="B95" s="107"/>
      <c r="C95" s="107" t="s">
        <v>187</v>
      </c>
      <c r="D95" s="56"/>
      <c r="E95" s="25">
        <v>274.81</v>
      </c>
      <c r="F95" s="25">
        <v>2309</v>
      </c>
      <c r="G95" s="25"/>
      <c r="H95" s="25"/>
      <c r="I95" s="25"/>
      <c r="J95" s="25"/>
      <c r="K95" s="25"/>
      <c r="L95" s="25"/>
      <c r="M95" s="25"/>
      <c r="N95" s="117"/>
      <c r="O95" s="25"/>
      <c r="P95" s="26">
        <v>2583.81</v>
      </c>
      <c r="Q95" s="26">
        <v>0</v>
      </c>
      <c r="R95" s="26">
        <v>2583.81</v>
      </c>
    </row>
    <row r="96" spans="1:18" ht="13" thickBot="1">
      <c r="A96" s="106"/>
      <c r="B96" s="105"/>
      <c r="C96" s="79"/>
      <c r="D96" s="56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6"/>
      <c r="Q96" s="26"/>
      <c r="R96" s="26"/>
    </row>
    <row r="97" spans="1:18" s="99" customFormat="1" ht="14" thickTop="1" thickBot="1">
      <c r="A97" s="104" t="s">
        <v>186</v>
      </c>
      <c r="B97" s="103"/>
      <c r="C97" s="103"/>
      <c r="D97" s="102">
        <v>0</v>
      </c>
      <c r="E97" s="101">
        <v>274.81</v>
      </c>
      <c r="F97" s="101">
        <v>2309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0">
        <v>2583.81</v>
      </c>
      <c r="Q97" s="100">
        <v>0</v>
      </c>
      <c r="R97" s="100">
        <v>2583.81</v>
      </c>
    </row>
    <row r="98" spans="1:18" ht="5.25" customHeight="1" thickTop="1">
      <c r="A98" s="116"/>
      <c r="B98" s="29"/>
      <c r="C98" s="29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41"/>
      <c r="Q98" s="41"/>
      <c r="R98" s="41"/>
    </row>
    <row r="99" spans="1:18" s="111" customFormat="1" ht="13" thickBot="1">
      <c r="A99" s="115" t="s">
        <v>185</v>
      </c>
      <c r="B99" s="114"/>
      <c r="C99" s="30"/>
      <c r="D99" s="97" t="s">
        <v>263</v>
      </c>
      <c r="E99" s="96" t="s">
        <v>263</v>
      </c>
      <c r="F99" s="96" t="s">
        <v>263</v>
      </c>
      <c r="G99" s="96" t="s">
        <v>264</v>
      </c>
      <c r="H99" s="96" t="s">
        <v>263</v>
      </c>
      <c r="I99" s="96" t="s">
        <v>263</v>
      </c>
      <c r="J99" s="96" t="s">
        <v>265</v>
      </c>
      <c r="K99" s="96" t="s">
        <v>266</v>
      </c>
      <c r="L99" s="96" t="s">
        <v>266</v>
      </c>
      <c r="M99" s="96" t="s">
        <v>266</v>
      </c>
      <c r="N99" s="96" t="s">
        <v>266</v>
      </c>
      <c r="O99" s="96" t="s">
        <v>266</v>
      </c>
      <c r="P99" s="95" t="s">
        <v>259</v>
      </c>
      <c r="Q99" s="95" t="s">
        <v>175</v>
      </c>
      <c r="R99" s="95"/>
    </row>
    <row r="100" spans="1:18" s="111" customFormat="1" ht="14" thickTop="1" thickBot="1">
      <c r="A100" s="113" t="s">
        <v>180</v>
      </c>
      <c r="B100" s="112" t="s">
        <v>179</v>
      </c>
      <c r="C100" s="112" t="s">
        <v>178</v>
      </c>
      <c r="D100" s="91">
        <v>40910</v>
      </c>
      <c r="E100" s="90">
        <v>40940</v>
      </c>
      <c r="F100" s="90">
        <v>40969</v>
      </c>
      <c r="G100" s="90">
        <v>41000</v>
      </c>
      <c r="H100" s="90">
        <v>41030</v>
      </c>
      <c r="I100" s="90">
        <v>41061</v>
      </c>
      <c r="J100" s="90">
        <v>41091</v>
      </c>
      <c r="K100" s="90">
        <v>41122</v>
      </c>
      <c r="L100" s="90">
        <v>41153</v>
      </c>
      <c r="M100" s="90">
        <v>41183</v>
      </c>
      <c r="N100" s="90">
        <v>41214</v>
      </c>
      <c r="O100" s="90">
        <v>41244</v>
      </c>
      <c r="P100" s="89">
        <v>2012</v>
      </c>
      <c r="Q100" s="89">
        <v>2012</v>
      </c>
      <c r="R100" s="89" t="s">
        <v>258</v>
      </c>
    </row>
    <row r="101" spans="1:18" ht="13" thickTop="1">
      <c r="A101" s="110"/>
      <c r="B101" s="109"/>
      <c r="C101" s="86"/>
      <c r="D101" s="68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66"/>
      <c r="Q101" s="66"/>
      <c r="R101" s="66"/>
    </row>
    <row r="102" spans="1:18">
      <c r="A102" s="108" t="s">
        <v>184</v>
      </c>
      <c r="B102" s="107" t="s">
        <v>183</v>
      </c>
      <c r="C102" s="107"/>
      <c r="D102" s="56"/>
      <c r="E102" s="25"/>
      <c r="F102" s="25"/>
      <c r="G102" s="25"/>
      <c r="H102" s="25">
        <v>100</v>
      </c>
      <c r="I102" s="25"/>
      <c r="J102" s="25"/>
      <c r="K102" s="25"/>
      <c r="L102" s="25"/>
      <c r="M102" s="25"/>
      <c r="N102" s="25"/>
      <c r="O102" s="25"/>
      <c r="P102" s="26">
        <v>100</v>
      </c>
      <c r="Q102" s="26">
        <v>0</v>
      </c>
      <c r="R102" s="26">
        <v>100</v>
      </c>
    </row>
    <row r="103" spans="1:18">
      <c r="A103" s="108"/>
      <c r="B103" s="107"/>
      <c r="C103" s="107"/>
      <c r="D103" s="56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>
        <v>0</v>
      </c>
      <c r="Q103" s="26">
        <v>0</v>
      </c>
      <c r="R103" s="26">
        <v>0</v>
      </c>
    </row>
    <row r="104" spans="1:18">
      <c r="A104" s="108"/>
      <c r="B104" s="107"/>
      <c r="C104" s="107"/>
      <c r="D104" s="56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6">
        <v>0</v>
      </c>
      <c r="Q104" s="26">
        <v>0</v>
      </c>
      <c r="R104" s="26">
        <v>0</v>
      </c>
    </row>
    <row r="105" spans="1:18" ht="13" thickBot="1">
      <c r="A105" s="106"/>
      <c r="B105" s="105"/>
      <c r="C105" s="79"/>
      <c r="D105" s="56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6"/>
      <c r="Q105" s="26"/>
      <c r="R105" s="26"/>
    </row>
    <row r="106" spans="1:18" s="99" customFormat="1" ht="14" thickTop="1" thickBot="1">
      <c r="A106" s="104" t="s">
        <v>182</v>
      </c>
      <c r="B106" s="103"/>
      <c r="C106" s="103"/>
      <c r="D106" s="102">
        <v>0</v>
      </c>
      <c r="E106" s="101">
        <v>0</v>
      </c>
      <c r="F106" s="101">
        <v>0</v>
      </c>
      <c r="G106" s="101">
        <v>0</v>
      </c>
      <c r="H106" s="101">
        <v>100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0">
        <v>100</v>
      </c>
      <c r="Q106" s="100">
        <v>0</v>
      </c>
      <c r="R106" s="100">
        <v>100</v>
      </c>
    </row>
    <row r="107" spans="1:18" ht="5.25" customHeight="1" thickTop="1">
      <c r="A107" s="116"/>
      <c r="B107" s="29"/>
      <c r="C107" s="29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1"/>
      <c r="Q107" s="41"/>
      <c r="R107" s="41"/>
    </row>
    <row r="108" spans="1:18" s="111" customFormat="1" ht="13" thickBot="1">
      <c r="A108" s="115" t="s">
        <v>181</v>
      </c>
      <c r="B108" s="114"/>
      <c r="C108" s="30"/>
      <c r="D108" s="97" t="s">
        <v>263</v>
      </c>
      <c r="E108" s="96" t="s">
        <v>263</v>
      </c>
      <c r="F108" s="96" t="s">
        <v>263</v>
      </c>
      <c r="G108" s="96" t="s">
        <v>264</v>
      </c>
      <c r="H108" s="96" t="s">
        <v>263</v>
      </c>
      <c r="I108" s="96" t="s">
        <v>263</v>
      </c>
      <c r="J108" s="96" t="s">
        <v>265</v>
      </c>
      <c r="K108" s="96" t="s">
        <v>266</v>
      </c>
      <c r="L108" s="96" t="s">
        <v>266</v>
      </c>
      <c r="M108" s="96" t="s">
        <v>266</v>
      </c>
      <c r="N108" s="96" t="s">
        <v>266</v>
      </c>
      <c r="O108" s="96" t="s">
        <v>266</v>
      </c>
      <c r="P108" s="95" t="s">
        <v>259</v>
      </c>
      <c r="Q108" s="95" t="s">
        <v>175</v>
      </c>
      <c r="R108" s="95"/>
    </row>
    <row r="109" spans="1:18" s="111" customFormat="1" ht="14" thickTop="1" thickBot="1">
      <c r="A109" s="113" t="s">
        <v>180</v>
      </c>
      <c r="B109" s="112" t="s">
        <v>179</v>
      </c>
      <c r="C109" s="112" t="s">
        <v>178</v>
      </c>
      <c r="D109" s="91">
        <v>40910</v>
      </c>
      <c r="E109" s="90">
        <v>40940</v>
      </c>
      <c r="F109" s="90">
        <v>40969</v>
      </c>
      <c r="G109" s="90">
        <v>41000</v>
      </c>
      <c r="H109" s="90">
        <v>41030</v>
      </c>
      <c r="I109" s="90">
        <v>41061</v>
      </c>
      <c r="J109" s="90">
        <v>41091</v>
      </c>
      <c r="K109" s="90">
        <v>41122</v>
      </c>
      <c r="L109" s="90">
        <v>41153</v>
      </c>
      <c r="M109" s="90">
        <v>41183</v>
      </c>
      <c r="N109" s="90">
        <v>41214</v>
      </c>
      <c r="O109" s="90">
        <v>41244</v>
      </c>
      <c r="P109" s="89">
        <v>2012</v>
      </c>
      <c r="Q109" s="89">
        <v>2012</v>
      </c>
      <c r="R109" s="89" t="s">
        <v>258</v>
      </c>
    </row>
    <row r="110" spans="1:18" ht="13" thickTop="1">
      <c r="A110" s="110"/>
      <c r="B110" s="109"/>
      <c r="C110" s="86"/>
      <c r="D110" s="68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66"/>
      <c r="Q110" s="66"/>
      <c r="R110" s="66"/>
    </row>
    <row r="111" spans="1:18">
      <c r="A111" s="108"/>
      <c r="B111" s="107"/>
      <c r="C111" s="107"/>
      <c r="D111" s="56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6">
        <v>0</v>
      </c>
      <c r="Q111" s="26">
        <v>0</v>
      </c>
      <c r="R111" s="26">
        <v>0</v>
      </c>
    </row>
    <row r="112" spans="1:18" ht="13" thickBot="1">
      <c r="A112" s="106"/>
      <c r="B112" s="105"/>
      <c r="C112" s="79"/>
      <c r="D112" s="56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6"/>
      <c r="Q112" s="26"/>
      <c r="R112" s="26"/>
    </row>
    <row r="113" spans="1:18" s="99" customFormat="1" ht="14" thickTop="1" thickBot="1">
      <c r="A113" s="104" t="s">
        <v>177</v>
      </c>
      <c r="B113" s="103"/>
      <c r="C113" s="103"/>
      <c r="D113" s="102">
        <v>0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0">
        <v>0</v>
      </c>
      <c r="Q113" s="100">
        <v>0</v>
      </c>
      <c r="R113" s="100">
        <v>0</v>
      </c>
    </row>
    <row r="114" spans="1:18" ht="13" thickTop="1">
      <c r="A114" s="72"/>
      <c r="B114" s="29"/>
      <c r="C114" s="29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41"/>
      <c r="Q114" s="41"/>
      <c r="R114" s="41"/>
    </row>
    <row r="115" spans="1:18">
      <c r="A115" s="98" t="s">
        <v>176</v>
      </c>
      <c r="B115" s="29"/>
      <c r="C115" s="29"/>
      <c r="D115" s="97" t="s">
        <v>263</v>
      </c>
      <c r="E115" s="96" t="s">
        <v>263</v>
      </c>
      <c r="F115" s="96" t="s">
        <v>263</v>
      </c>
      <c r="G115" s="96" t="s">
        <v>264</v>
      </c>
      <c r="H115" s="96" t="s">
        <v>263</v>
      </c>
      <c r="I115" s="96" t="s">
        <v>263</v>
      </c>
      <c r="J115" s="96" t="s">
        <v>265</v>
      </c>
      <c r="K115" s="96" t="s">
        <v>266</v>
      </c>
      <c r="L115" s="96" t="s">
        <v>266</v>
      </c>
      <c r="M115" s="96" t="s">
        <v>266</v>
      </c>
      <c r="N115" s="96" t="s">
        <v>266</v>
      </c>
      <c r="O115" s="96" t="s">
        <v>266</v>
      </c>
      <c r="P115" s="95" t="s">
        <v>259</v>
      </c>
      <c r="Q115" s="95" t="s">
        <v>175</v>
      </c>
      <c r="R115" s="95"/>
    </row>
    <row r="116" spans="1:18" ht="13" thickBot="1">
      <c r="A116" s="94" t="s">
        <v>174</v>
      </c>
      <c r="B116" s="93"/>
      <c r="C116" s="92" t="s">
        <v>173</v>
      </c>
      <c r="D116" s="91">
        <v>40910</v>
      </c>
      <c r="E116" s="90">
        <v>40940</v>
      </c>
      <c r="F116" s="90">
        <v>40969</v>
      </c>
      <c r="G116" s="90">
        <v>41000</v>
      </c>
      <c r="H116" s="90">
        <v>41030</v>
      </c>
      <c r="I116" s="90">
        <v>41061</v>
      </c>
      <c r="J116" s="90">
        <v>41091</v>
      </c>
      <c r="K116" s="90">
        <v>41122</v>
      </c>
      <c r="L116" s="90">
        <v>41153</v>
      </c>
      <c r="M116" s="90">
        <v>41183</v>
      </c>
      <c r="N116" s="90">
        <v>41214</v>
      </c>
      <c r="O116" s="90">
        <v>41244</v>
      </c>
      <c r="P116" s="89">
        <v>2012</v>
      </c>
      <c r="Q116" s="89">
        <v>2012</v>
      </c>
      <c r="R116" s="89" t="s">
        <v>258</v>
      </c>
    </row>
    <row r="117" spans="1:18" ht="13" thickTop="1">
      <c r="A117" s="88"/>
      <c r="B117" s="87"/>
      <c r="C117" s="86"/>
      <c r="D117" s="68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66"/>
      <c r="Q117" s="66"/>
      <c r="R117" s="66"/>
    </row>
    <row r="118" spans="1:18">
      <c r="A118" s="84" t="s">
        <v>172</v>
      </c>
      <c r="B118" s="83"/>
      <c r="C118" s="79"/>
      <c r="D118" s="56">
        <v>4582.17</v>
      </c>
      <c r="E118" s="55">
        <v>4732.41</v>
      </c>
      <c r="F118" s="55">
        <v>4772.71</v>
      </c>
      <c r="G118" s="55">
        <v>4858.9799999999996</v>
      </c>
      <c r="H118" s="55">
        <v>4531.8900000000003</v>
      </c>
      <c r="I118" s="55">
        <v>4859.97</v>
      </c>
      <c r="J118" s="55">
        <v>5258.333333333333</v>
      </c>
      <c r="K118" s="55">
        <v>5258.333333333333</v>
      </c>
      <c r="L118" s="55">
        <v>5258.333333333333</v>
      </c>
      <c r="M118" s="55">
        <v>5258.333333333333</v>
      </c>
      <c r="N118" s="55">
        <v>5258.333333333333</v>
      </c>
      <c r="O118" s="55">
        <v>5258.333333333333</v>
      </c>
      <c r="P118" s="26">
        <v>59888.130000000012</v>
      </c>
      <c r="Q118" s="26">
        <v>26291.666666666664</v>
      </c>
      <c r="R118" s="26">
        <v>33596.463333333348</v>
      </c>
    </row>
    <row r="119" spans="1:18">
      <c r="A119" s="84" t="s">
        <v>171</v>
      </c>
      <c r="B119" s="83"/>
      <c r="C119" s="82" t="s">
        <v>170</v>
      </c>
      <c r="D119" s="56">
        <v>28</v>
      </c>
      <c r="E119" s="55">
        <v>19.239999999999998</v>
      </c>
      <c r="F119" s="55">
        <v>161.63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26">
        <v>208.87</v>
      </c>
      <c r="Q119" s="26">
        <v>0</v>
      </c>
      <c r="R119" s="26">
        <v>208.87</v>
      </c>
    </row>
    <row r="120" spans="1:18">
      <c r="A120" s="84" t="s">
        <v>169</v>
      </c>
      <c r="B120" s="83"/>
      <c r="C120" s="79"/>
      <c r="D120" s="56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26">
        <v>0</v>
      </c>
      <c r="Q120" s="26">
        <v>13150</v>
      </c>
      <c r="R120" s="26">
        <v>-13150</v>
      </c>
    </row>
    <row r="121" spans="1:18">
      <c r="A121" s="84" t="s">
        <v>168</v>
      </c>
      <c r="B121" s="83"/>
      <c r="C121" s="79"/>
      <c r="D121" s="56">
        <v>56.44</v>
      </c>
      <c r="E121" s="55">
        <v>165.77</v>
      </c>
      <c r="F121" s="55">
        <v>34.49</v>
      </c>
      <c r="G121" s="55">
        <v>34.49</v>
      </c>
      <c r="H121" s="55">
        <v>38.49</v>
      </c>
      <c r="I121" s="55">
        <v>38.49</v>
      </c>
      <c r="J121" s="55">
        <v>40</v>
      </c>
      <c r="K121" s="55">
        <v>40</v>
      </c>
      <c r="L121" s="55">
        <v>40</v>
      </c>
      <c r="M121" s="55">
        <v>40</v>
      </c>
      <c r="N121" s="55">
        <v>40</v>
      </c>
      <c r="O121" s="55">
        <v>40</v>
      </c>
      <c r="P121" s="26">
        <v>608.17000000000007</v>
      </c>
      <c r="Q121" s="26">
        <v>68</v>
      </c>
      <c r="R121" s="26">
        <v>540.17000000000007</v>
      </c>
    </row>
    <row r="122" spans="1:18">
      <c r="A122" s="84" t="s">
        <v>167</v>
      </c>
      <c r="B122" s="83"/>
      <c r="C122" s="79"/>
      <c r="D122" s="56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26">
        <v>0</v>
      </c>
      <c r="Q122" s="26">
        <v>0</v>
      </c>
      <c r="R122" s="26">
        <v>0</v>
      </c>
    </row>
    <row r="123" spans="1:18">
      <c r="A123" s="84" t="s">
        <v>166</v>
      </c>
      <c r="B123" s="83"/>
      <c r="C123" s="79"/>
      <c r="D123" s="56">
        <v>850</v>
      </c>
      <c r="E123" s="55">
        <v>8567.6</v>
      </c>
      <c r="F123" s="55">
        <v>850</v>
      </c>
      <c r="G123" s="55">
        <v>1387.5</v>
      </c>
      <c r="H123" s="55">
        <v>900</v>
      </c>
      <c r="I123" s="55">
        <v>750</v>
      </c>
      <c r="J123" s="55">
        <v>850</v>
      </c>
      <c r="K123" s="55">
        <v>850</v>
      </c>
      <c r="L123" s="55">
        <v>850</v>
      </c>
      <c r="M123" s="55">
        <v>850</v>
      </c>
      <c r="N123" s="55">
        <v>850</v>
      </c>
      <c r="O123" s="55">
        <v>850</v>
      </c>
      <c r="P123" s="26">
        <v>18405.099999999999</v>
      </c>
      <c r="Q123" s="26">
        <v>5250</v>
      </c>
      <c r="R123" s="26">
        <v>13155.099999999999</v>
      </c>
    </row>
    <row r="124" spans="1:18">
      <c r="A124" s="84" t="s">
        <v>165</v>
      </c>
      <c r="B124" s="83"/>
      <c r="C124" s="79"/>
      <c r="D124" s="56">
        <v>0</v>
      </c>
      <c r="E124" s="55">
        <v>484</v>
      </c>
      <c r="F124" s="55">
        <v>34.21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26">
        <v>518.21</v>
      </c>
      <c r="Q124" s="26">
        <v>0</v>
      </c>
      <c r="R124" s="26">
        <v>518.21</v>
      </c>
    </row>
    <row r="125" spans="1:18">
      <c r="A125" s="84" t="s">
        <v>164</v>
      </c>
      <c r="B125" s="83"/>
      <c r="C125" s="79"/>
      <c r="D125" s="56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26">
        <v>0</v>
      </c>
      <c r="Q125" s="26">
        <v>0</v>
      </c>
      <c r="R125" s="26">
        <v>0</v>
      </c>
    </row>
    <row r="126" spans="1:18">
      <c r="A126" s="84" t="s">
        <v>163</v>
      </c>
      <c r="B126" s="83"/>
      <c r="C126" s="79"/>
      <c r="D126" s="56">
        <v>0</v>
      </c>
      <c r="E126" s="55">
        <v>0</v>
      </c>
      <c r="F126" s="55">
        <v>0</v>
      </c>
      <c r="G126" s="55">
        <v>59.9</v>
      </c>
      <c r="H126" s="55">
        <v>29.95</v>
      </c>
      <c r="I126" s="55">
        <v>29.95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26">
        <v>119.8</v>
      </c>
      <c r="Q126" s="26">
        <v>3000</v>
      </c>
      <c r="R126" s="26">
        <v>-2880.2</v>
      </c>
    </row>
    <row r="127" spans="1:18">
      <c r="A127" s="84" t="s">
        <v>162</v>
      </c>
      <c r="B127" s="83"/>
      <c r="C127" s="79"/>
      <c r="D127" s="56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26">
        <v>0</v>
      </c>
      <c r="Q127" s="26">
        <v>0</v>
      </c>
      <c r="R127" s="26">
        <v>0</v>
      </c>
    </row>
    <row r="128" spans="1:18">
      <c r="A128" s="84" t="s">
        <v>161</v>
      </c>
      <c r="B128" s="83"/>
      <c r="C128" s="79"/>
      <c r="D128" s="56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26">
        <v>0</v>
      </c>
      <c r="Q128" s="26">
        <v>100</v>
      </c>
      <c r="R128" s="26">
        <v>-100</v>
      </c>
    </row>
    <row r="129" spans="1:22">
      <c r="A129" s="84" t="s">
        <v>160</v>
      </c>
      <c r="B129" s="83"/>
      <c r="C129" s="79"/>
      <c r="D129" s="56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26">
        <v>0</v>
      </c>
      <c r="Q129" s="26">
        <v>0</v>
      </c>
      <c r="R129" s="26">
        <v>0</v>
      </c>
    </row>
    <row r="130" spans="1:22">
      <c r="A130" s="84" t="s">
        <v>159</v>
      </c>
      <c r="B130" s="83"/>
      <c r="C130" s="79"/>
      <c r="D130" s="56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26">
        <v>0</v>
      </c>
      <c r="Q130" s="26">
        <v>0</v>
      </c>
      <c r="R130" s="26">
        <v>0</v>
      </c>
    </row>
    <row r="131" spans="1:22">
      <c r="A131" s="84" t="s">
        <v>158</v>
      </c>
      <c r="B131" s="83"/>
      <c r="C131" s="79"/>
      <c r="D131" s="56">
        <v>38.28</v>
      </c>
      <c r="E131" s="55">
        <v>10.56</v>
      </c>
      <c r="F131" s="55">
        <v>0</v>
      </c>
      <c r="G131" s="55">
        <v>0</v>
      </c>
      <c r="H131" s="55">
        <v>0</v>
      </c>
      <c r="I131" s="55">
        <v>2.35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26">
        <v>51.190000000000005</v>
      </c>
      <c r="Q131" s="26">
        <v>42</v>
      </c>
      <c r="R131" s="26">
        <v>9.1900000000000048</v>
      </c>
    </row>
    <row r="132" spans="1:22">
      <c r="A132" s="84" t="s">
        <v>157</v>
      </c>
      <c r="B132" s="83"/>
      <c r="C132" s="79"/>
      <c r="D132" s="56">
        <v>933.26</v>
      </c>
      <c r="E132" s="55">
        <v>483.86</v>
      </c>
      <c r="F132" s="55">
        <v>0</v>
      </c>
      <c r="G132" s="55">
        <v>10.5</v>
      </c>
      <c r="H132" s="55">
        <v>856.39</v>
      </c>
      <c r="I132" s="55">
        <v>69.400000000000006</v>
      </c>
      <c r="J132" s="55">
        <v>500</v>
      </c>
      <c r="K132" s="55">
        <v>500</v>
      </c>
      <c r="L132" s="55">
        <v>500</v>
      </c>
      <c r="M132" s="55">
        <v>500</v>
      </c>
      <c r="N132" s="55">
        <v>500</v>
      </c>
      <c r="O132" s="55">
        <v>500</v>
      </c>
      <c r="P132" s="26">
        <v>5353.41</v>
      </c>
      <c r="Q132" s="26">
        <v>2675</v>
      </c>
      <c r="R132" s="26">
        <v>2678.41</v>
      </c>
    </row>
    <row r="133" spans="1:22">
      <c r="A133" s="84" t="s">
        <v>156</v>
      </c>
      <c r="B133" s="83"/>
      <c r="C133" s="79"/>
      <c r="D133" s="56">
        <v>0</v>
      </c>
      <c r="E133" s="55">
        <v>853.08</v>
      </c>
      <c r="F133" s="55">
        <v>0</v>
      </c>
      <c r="G133" s="55">
        <v>180.49</v>
      </c>
      <c r="H133" s="55">
        <v>77.010000000000005</v>
      </c>
      <c r="I133" s="55">
        <v>100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26">
        <v>1210.5800000000002</v>
      </c>
      <c r="Q133" s="26">
        <v>0</v>
      </c>
      <c r="R133" s="26">
        <v>1210.5800000000002</v>
      </c>
    </row>
    <row r="134" spans="1:22">
      <c r="A134" s="84" t="s">
        <v>155</v>
      </c>
      <c r="B134" s="83"/>
      <c r="C134" s="79"/>
      <c r="D134" s="56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375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26">
        <v>375</v>
      </c>
      <c r="Q134" s="26">
        <v>0</v>
      </c>
      <c r="R134" s="26">
        <v>375</v>
      </c>
      <c r="V134" s="25"/>
    </row>
    <row r="135" spans="1:22">
      <c r="A135" s="84" t="s">
        <v>154</v>
      </c>
      <c r="B135" s="83"/>
      <c r="C135" s="79"/>
      <c r="D135" s="56">
        <v>0</v>
      </c>
      <c r="E135" s="55">
        <v>10250</v>
      </c>
      <c r="F135" s="55">
        <v>1000</v>
      </c>
      <c r="G135" s="55">
        <v>250</v>
      </c>
      <c r="H135" s="55">
        <v>0</v>
      </c>
      <c r="I135" s="55">
        <v>750</v>
      </c>
      <c r="J135" s="55">
        <v>2500</v>
      </c>
      <c r="K135" s="55">
        <v>2500</v>
      </c>
      <c r="L135" s="55">
        <v>2500</v>
      </c>
      <c r="M135" s="55">
        <v>2500</v>
      </c>
      <c r="N135" s="55">
        <v>3893</v>
      </c>
      <c r="O135" s="55">
        <v>3943</v>
      </c>
      <c r="P135" s="26">
        <v>30086</v>
      </c>
      <c r="Q135" s="26">
        <v>12883</v>
      </c>
      <c r="R135" s="26">
        <v>17203</v>
      </c>
    </row>
    <row r="136" spans="1:22">
      <c r="A136" s="84" t="s">
        <v>153</v>
      </c>
      <c r="B136" s="83"/>
      <c r="C136" s="79"/>
      <c r="D136" s="56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26">
        <v>0</v>
      </c>
      <c r="Q136" s="26">
        <v>0</v>
      </c>
      <c r="R136" s="26">
        <v>0</v>
      </c>
    </row>
    <row r="137" spans="1:22">
      <c r="A137" s="84" t="s">
        <v>152</v>
      </c>
      <c r="B137" s="83"/>
      <c r="C137" s="82"/>
      <c r="D137" s="56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26">
        <v>0</v>
      </c>
      <c r="Q137" s="26">
        <v>0</v>
      </c>
      <c r="R137" s="26">
        <v>0</v>
      </c>
    </row>
    <row r="138" spans="1:22" ht="13" thickBot="1">
      <c r="A138" s="81"/>
      <c r="B138" s="80"/>
      <c r="C138" s="79"/>
      <c r="D138" s="56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6"/>
      <c r="Q138" s="26"/>
      <c r="R138" s="26"/>
    </row>
    <row r="139" spans="1:22" s="73" customFormat="1" ht="14" thickTop="1" thickBot="1">
      <c r="A139" s="78" t="s">
        <v>151</v>
      </c>
      <c r="B139" s="77"/>
      <c r="C139" s="77"/>
      <c r="D139" s="76">
        <v>6488.15</v>
      </c>
      <c r="E139" s="75">
        <v>25566.52</v>
      </c>
      <c r="F139" s="75">
        <v>6853.04</v>
      </c>
      <c r="G139" s="75">
        <v>6781.8599999999988</v>
      </c>
      <c r="H139" s="75">
        <v>6433.7300000000005</v>
      </c>
      <c r="I139" s="75">
        <v>6975.16</v>
      </c>
      <c r="J139" s="75">
        <v>9148.3333333333321</v>
      </c>
      <c r="K139" s="75">
        <v>9148.3333333333321</v>
      </c>
      <c r="L139" s="75">
        <v>9148.3333333333321</v>
      </c>
      <c r="M139" s="75">
        <v>9148.3333333333321</v>
      </c>
      <c r="N139" s="75">
        <v>10541.333333333332</v>
      </c>
      <c r="O139" s="75">
        <v>10591.333333333332</v>
      </c>
      <c r="P139" s="74">
        <v>116824.45999999998</v>
      </c>
      <c r="Q139" s="74">
        <v>63459.666666666657</v>
      </c>
      <c r="R139" s="74">
        <v>53364.79333333332</v>
      </c>
    </row>
    <row r="140" spans="1:22" ht="5.25" customHeight="1" thickTop="1" thickBot="1">
      <c r="A140" s="72"/>
      <c r="B140" s="29"/>
      <c r="C140" s="29"/>
      <c r="D140" s="71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66"/>
      <c r="Q140" s="66"/>
      <c r="R140" s="66"/>
    </row>
    <row r="141" spans="1:22" ht="13" thickTop="1">
      <c r="A141" s="70" t="s">
        <v>150</v>
      </c>
      <c r="B141" s="69"/>
      <c r="C141" s="69"/>
      <c r="D141" s="68">
        <v>86502.748499999972</v>
      </c>
      <c r="E141" s="67">
        <v>80414.598499999978</v>
      </c>
      <c r="F141" s="67">
        <v>57493.408499999976</v>
      </c>
      <c r="G141" s="67">
        <v>59802.408499999976</v>
      </c>
      <c r="H141" s="67">
        <v>56596.048499999975</v>
      </c>
      <c r="I141" s="67">
        <v>54776.198499999977</v>
      </c>
      <c r="J141" s="67">
        <v>54630.538499999981</v>
      </c>
      <c r="K141" s="67">
        <v>48577.205166666652</v>
      </c>
      <c r="L141" s="67">
        <v>39428.871833333324</v>
      </c>
      <c r="M141" s="67">
        <v>30280.538499999991</v>
      </c>
      <c r="N141" s="67">
        <v>21132.205166666659</v>
      </c>
      <c r="O141" s="67">
        <v>10590.871833333327</v>
      </c>
      <c r="P141" s="66"/>
      <c r="Q141" s="66"/>
      <c r="R141" s="66"/>
    </row>
    <row r="142" spans="1:22">
      <c r="A142" s="30"/>
      <c r="B142" s="57" t="s">
        <v>149</v>
      </c>
      <c r="C142" s="29"/>
      <c r="D142" s="56">
        <v>0</v>
      </c>
      <c r="E142" s="55">
        <v>274.81</v>
      </c>
      <c r="F142" s="55">
        <v>2309</v>
      </c>
      <c r="G142" s="55">
        <v>0</v>
      </c>
      <c r="H142" s="55">
        <v>100</v>
      </c>
      <c r="I142" s="55">
        <v>0</v>
      </c>
      <c r="J142" s="55">
        <v>0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26">
        <v>2683.81</v>
      </c>
      <c r="Q142" s="26">
        <v>0</v>
      </c>
      <c r="R142" s="26">
        <v>2683.81</v>
      </c>
    </row>
    <row r="143" spans="1:22" ht="5.25" customHeight="1">
      <c r="A143" s="30"/>
      <c r="B143" s="57"/>
      <c r="C143" s="29"/>
      <c r="D143" s="56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26"/>
      <c r="Q143" s="26"/>
      <c r="R143" s="26"/>
    </row>
    <row r="144" spans="1:22">
      <c r="A144" s="30"/>
      <c r="B144" s="63" t="s">
        <v>148</v>
      </c>
      <c r="C144" s="29"/>
      <c r="D144" s="65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26">
        <v>0</v>
      </c>
      <c r="Q144" s="26">
        <v>0</v>
      </c>
      <c r="R144" s="26">
        <v>0</v>
      </c>
    </row>
    <row r="145" spans="1:18">
      <c r="A145" s="30"/>
      <c r="B145" s="63" t="s">
        <v>147</v>
      </c>
      <c r="C145" s="29"/>
      <c r="D145" s="65">
        <v>-6088.15</v>
      </c>
      <c r="E145" s="64">
        <v>-23196</v>
      </c>
      <c r="F145" s="64">
        <v>0</v>
      </c>
      <c r="G145" s="64">
        <v>-3206.3599999999988</v>
      </c>
      <c r="H145" s="64">
        <v>-1919.8500000000004</v>
      </c>
      <c r="I145" s="64">
        <v>-145.65999999999985</v>
      </c>
      <c r="J145" s="58">
        <v>-6053.3333333333321</v>
      </c>
      <c r="K145" s="58">
        <v>-9148.3333333333321</v>
      </c>
      <c r="L145" s="58">
        <v>-9148.3333333333321</v>
      </c>
      <c r="M145" s="58">
        <v>-9148.3333333333321</v>
      </c>
      <c r="N145" s="58">
        <v>-10541.333333333332</v>
      </c>
      <c r="O145" s="58">
        <v>-10591.333333333332</v>
      </c>
      <c r="P145" s="26">
        <v>-89187.019999999975</v>
      </c>
      <c r="Q145" s="26">
        <v>-65467.666666666657</v>
      </c>
      <c r="R145" s="26">
        <v>-23719.353333333318</v>
      </c>
    </row>
    <row r="146" spans="1:18">
      <c r="A146" s="30"/>
      <c r="B146" s="63" t="s">
        <v>146</v>
      </c>
      <c r="C146" s="29"/>
      <c r="D146" s="65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  <c r="J146" s="58">
        <v>0</v>
      </c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26">
        <v>0</v>
      </c>
      <c r="Q146" s="26">
        <v>0</v>
      </c>
      <c r="R146" s="26">
        <v>0</v>
      </c>
    </row>
    <row r="147" spans="1:18">
      <c r="A147" s="30"/>
      <c r="B147" s="63" t="s">
        <v>145</v>
      </c>
      <c r="C147" s="29"/>
      <c r="D147" s="65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26">
        <v>0</v>
      </c>
      <c r="Q147" s="26">
        <v>0</v>
      </c>
      <c r="R147" s="26">
        <v>0</v>
      </c>
    </row>
    <row r="148" spans="1:18" ht="15">
      <c r="A148" s="30"/>
      <c r="B148" s="63" t="s">
        <v>144</v>
      </c>
      <c r="C148" s="29"/>
      <c r="D148" s="62">
        <v>0</v>
      </c>
      <c r="E148" s="61">
        <v>0</v>
      </c>
      <c r="F148" s="61">
        <v>0</v>
      </c>
      <c r="G148" s="61">
        <v>0</v>
      </c>
      <c r="H148" s="61">
        <v>0</v>
      </c>
      <c r="I148" s="61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32">
        <v>0</v>
      </c>
      <c r="Q148" s="32">
        <v>0</v>
      </c>
      <c r="R148" s="32">
        <v>0</v>
      </c>
    </row>
    <row r="149" spans="1:18">
      <c r="A149" s="30"/>
      <c r="B149" s="29" t="s">
        <v>143</v>
      </c>
      <c r="C149" s="29"/>
      <c r="D149" s="59">
        <v>-6088.15</v>
      </c>
      <c r="E149" s="58">
        <v>-23196</v>
      </c>
      <c r="F149" s="58">
        <v>0</v>
      </c>
      <c r="G149" s="58">
        <v>-3206.3599999999988</v>
      </c>
      <c r="H149" s="58">
        <v>-1919.8500000000004</v>
      </c>
      <c r="I149" s="58">
        <v>-145.65999999999985</v>
      </c>
      <c r="J149" s="58">
        <v>-6053.3333333333321</v>
      </c>
      <c r="K149" s="58">
        <v>-9148.3333333333321</v>
      </c>
      <c r="L149" s="58">
        <v>-9148.3333333333321</v>
      </c>
      <c r="M149" s="58">
        <v>-9148.3333333333321</v>
      </c>
      <c r="N149" s="58">
        <v>-10541.333333333332</v>
      </c>
      <c r="O149" s="58">
        <v>-10591.333333333332</v>
      </c>
      <c r="P149" s="26">
        <v>-89187.019999999975</v>
      </c>
      <c r="Q149" s="26">
        <v>-65467.666666666657</v>
      </c>
      <c r="R149" s="26">
        <v>-23719.353333333318</v>
      </c>
    </row>
    <row r="150" spans="1:18" ht="5.25" customHeight="1">
      <c r="A150" s="30"/>
      <c r="B150" s="57"/>
      <c r="C150" s="29"/>
      <c r="D150" s="56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26"/>
      <c r="Q150" s="26"/>
      <c r="R150" s="26"/>
    </row>
    <row r="151" spans="1:18" s="43" customFormat="1">
      <c r="A151" s="54" t="s">
        <v>142</v>
      </c>
      <c r="B151" s="53"/>
      <c r="C151" s="53"/>
      <c r="D151" s="52">
        <v>80414.598499999978</v>
      </c>
      <c r="E151" s="51">
        <v>57493.408499999976</v>
      </c>
      <c r="F151" s="51">
        <v>59802.408499999976</v>
      </c>
      <c r="G151" s="51">
        <v>56596.048499999975</v>
      </c>
      <c r="H151" s="51">
        <v>54776.198499999977</v>
      </c>
      <c r="I151" s="51">
        <v>54630.538499999981</v>
      </c>
      <c r="J151" s="51">
        <v>48577.205166666652</v>
      </c>
      <c r="K151" s="51">
        <v>39428.871833333324</v>
      </c>
      <c r="L151" s="51">
        <v>30280.538499999991</v>
      </c>
      <c r="M151" s="51">
        <v>21132.205166666659</v>
      </c>
      <c r="N151" s="51">
        <v>10590.871833333327</v>
      </c>
      <c r="O151" s="50">
        <v>-0.46150000000488944</v>
      </c>
      <c r="P151" s="49"/>
      <c r="Q151" s="49"/>
      <c r="R151" s="49"/>
    </row>
    <row r="152" spans="1:18" s="43" customFormat="1" ht="5.25" customHeight="1">
      <c r="A152" s="48"/>
      <c r="B152" s="47"/>
      <c r="C152" s="47"/>
      <c r="D152" s="46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4"/>
      <c r="Q152" s="44"/>
      <c r="R152" s="44"/>
    </row>
    <row r="153" spans="1:18">
      <c r="A153" s="42" t="s">
        <v>141</v>
      </c>
      <c r="B153" s="29"/>
      <c r="C153" s="29"/>
      <c r="D153" s="28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41"/>
      <c r="Q153" s="41"/>
      <c r="R153" s="41"/>
    </row>
    <row r="154" spans="1:18">
      <c r="A154" s="30" t="s">
        <v>140</v>
      </c>
      <c r="B154" s="29"/>
      <c r="C154" s="29"/>
      <c r="D154" s="28">
        <v>0</v>
      </c>
      <c r="E154" s="27">
        <v>0</v>
      </c>
      <c r="F154" s="27">
        <v>2500</v>
      </c>
      <c r="G154" s="27">
        <v>0</v>
      </c>
      <c r="H154" s="27">
        <v>0</v>
      </c>
      <c r="I154" s="27">
        <v>0</v>
      </c>
      <c r="J154" s="27">
        <v>33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6">
        <v>2533</v>
      </c>
      <c r="Q154" s="26">
        <v>0</v>
      </c>
      <c r="R154" s="26">
        <v>2533</v>
      </c>
    </row>
    <row r="155" spans="1:18">
      <c r="A155" s="30" t="s">
        <v>139</v>
      </c>
      <c r="B155" s="29"/>
      <c r="C155" s="29"/>
      <c r="D155" s="28">
        <v>400</v>
      </c>
      <c r="E155" s="27">
        <v>2400</v>
      </c>
      <c r="F155" s="27">
        <v>6975</v>
      </c>
      <c r="G155" s="27">
        <v>2875</v>
      </c>
      <c r="H155" s="27">
        <v>4225</v>
      </c>
      <c r="I155" s="27">
        <v>6800</v>
      </c>
      <c r="J155" s="27">
        <v>1400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6">
        <v>25075</v>
      </c>
      <c r="Q155" s="26">
        <v>0</v>
      </c>
      <c r="R155" s="26">
        <v>25075</v>
      </c>
    </row>
    <row r="156" spans="1:18" s="36" customFormat="1" ht="15">
      <c r="A156" s="30" t="s">
        <v>138</v>
      </c>
      <c r="B156" s="40"/>
      <c r="C156" s="40"/>
      <c r="D156" s="39">
        <v>6088.15</v>
      </c>
      <c r="E156" s="38">
        <v>23196</v>
      </c>
      <c r="F156" s="38">
        <v>0</v>
      </c>
      <c r="G156" s="38">
        <v>3206.3599999999988</v>
      </c>
      <c r="H156" s="38">
        <v>1919.8500000000004</v>
      </c>
      <c r="I156" s="38">
        <v>145.65999999999985</v>
      </c>
      <c r="J156" s="38">
        <v>6053.3333333333321</v>
      </c>
      <c r="K156" s="38">
        <v>9148.3333333333321</v>
      </c>
      <c r="L156" s="38">
        <v>9148.3333333333321</v>
      </c>
      <c r="M156" s="38">
        <v>9148.3333333333321</v>
      </c>
      <c r="N156" s="38">
        <v>10541.333333333332</v>
      </c>
      <c r="O156" s="38">
        <v>10591.333333333332</v>
      </c>
      <c r="P156" s="37">
        <v>89187.019999999975</v>
      </c>
      <c r="Q156" s="37">
        <v>65467.666666666657</v>
      </c>
      <c r="R156" s="37">
        <v>23719.353333333318</v>
      </c>
    </row>
    <row r="157" spans="1:18">
      <c r="A157" s="30" t="s">
        <v>137</v>
      </c>
      <c r="B157" s="29"/>
      <c r="C157" s="29"/>
      <c r="D157" s="28">
        <v>6488.15</v>
      </c>
      <c r="E157" s="27">
        <v>25596</v>
      </c>
      <c r="F157" s="27">
        <v>9475</v>
      </c>
      <c r="G157" s="27">
        <v>6081.3599999999988</v>
      </c>
      <c r="H157" s="27">
        <v>6144.85</v>
      </c>
      <c r="I157" s="27">
        <v>6945.66</v>
      </c>
      <c r="J157" s="27">
        <v>7486.3333333333321</v>
      </c>
      <c r="K157" s="27">
        <v>9148.3333333333321</v>
      </c>
      <c r="L157" s="27">
        <v>9148.3333333333321</v>
      </c>
      <c r="M157" s="27">
        <v>9148.3333333333321</v>
      </c>
      <c r="N157" s="27">
        <v>10541.333333333332</v>
      </c>
      <c r="O157" s="27">
        <v>10591.333333333332</v>
      </c>
      <c r="P157" s="26">
        <v>116795.01999999997</v>
      </c>
      <c r="Q157" s="26">
        <v>65467.666666666657</v>
      </c>
      <c r="R157" s="26">
        <v>51327.353333333318</v>
      </c>
    </row>
    <row r="158" spans="1:18" ht="6" customHeight="1">
      <c r="A158" s="30"/>
      <c r="B158" s="29"/>
      <c r="C158" s="29"/>
      <c r="D158" s="28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6"/>
      <c r="Q158" s="26"/>
      <c r="R158" s="26"/>
    </row>
    <row r="159" spans="1:18" s="31" customFormat="1" ht="15">
      <c r="A159" s="30" t="s">
        <v>136</v>
      </c>
      <c r="B159" s="35"/>
      <c r="C159" s="35"/>
      <c r="D159" s="34">
        <v>6488.15</v>
      </c>
      <c r="E159" s="33">
        <v>25566.52</v>
      </c>
      <c r="F159" s="33">
        <v>6853.04</v>
      </c>
      <c r="G159" s="33">
        <v>6781.8599999999988</v>
      </c>
      <c r="H159" s="33">
        <v>6433.7300000000005</v>
      </c>
      <c r="I159" s="33">
        <v>6975.16</v>
      </c>
      <c r="J159" s="33">
        <v>9148.3333333333321</v>
      </c>
      <c r="K159" s="33">
        <v>9148.3333333333321</v>
      </c>
      <c r="L159" s="33">
        <v>9148.3333333333321</v>
      </c>
      <c r="M159" s="33">
        <v>9148.3333333333321</v>
      </c>
      <c r="N159" s="33">
        <v>10541.333333333332</v>
      </c>
      <c r="O159" s="33">
        <v>10591.333333333332</v>
      </c>
      <c r="P159" s="32">
        <v>116824.45999999998</v>
      </c>
      <c r="Q159" s="32">
        <v>63459.666666666657</v>
      </c>
      <c r="R159" s="32">
        <v>53364.79333333332</v>
      </c>
    </row>
    <row r="160" spans="1:18" ht="6" customHeight="1">
      <c r="A160" s="30"/>
      <c r="B160" s="29"/>
      <c r="C160" s="29"/>
      <c r="D160" s="28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6"/>
      <c r="Q160" s="26"/>
      <c r="R160" s="26"/>
    </row>
    <row r="161" spans="1:18">
      <c r="A161" s="30" t="s">
        <v>135</v>
      </c>
      <c r="B161" s="29"/>
      <c r="C161" s="29"/>
      <c r="D161" s="28">
        <v>0</v>
      </c>
      <c r="E161" s="27">
        <v>29.479999999999563</v>
      </c>
      <c r="F161" s="27">
        <v>2621.96</v>
      </c>
      <c r="G161" s="27">
        <v>-700.5</v>
      </c>
      <c r="H161" s="27">
        <v>-288.88000000000011</v>
      </c>
      <c r="I161" s="27">
        <v>-29.5</v>
      </c>
      <c r="J161" s="27">
        <v>-1662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6">
        <v>-29.440000000000509</v>
      </c>
      <c r="Q161" s="26">
        <v>2007.9999999999991</v>
      </c>
      <c r="R161" s="26">
        <v>-2037.4399999999996</v>
      </c>
    </row>
    <row r="162" spans="1:18">
      <c r="K162" s="25"/>
    </row>
    <row r="164" spans="1:18">
      <c r="H164" s="25"/>
      <c r="I164" s="25"/>
      <c r="L164" s="23"/>
      <c r="M164" s="23"/>
      <c r="N164" s="23"/>
      <c r="O164" s="23"/>
      <c r="P164" s="23"/>
      <c r="Q164" s="23"/>
      <c r="R164" s="23"/>
    </row>
    <row r="165" spans="1:18">
      <c r="L165" s="23"/>
      <c r="M165" s="24"/>
      <c r="N165" s="23"/>
      <c r="O165" s="23"/>
      <c r="P165" s="23"/>
      <c r="Q165" s="23"/>
      <c r="R165" s="23"/>
    </row>
    <row r="166" spans="1:18">
      <c r="L166" s="23"/>
      <c r="M166" s="24"/>
      <c r="N166" s="23"/>
      <c r="O166" s="23"/>
      <c r="P166" s="23"/>
      <c r="Q166" s="23"/>
      <c r="R166" s="23"/>
    </row>
    <row r="167" spans="1:18">
      <c r="L167" s="23"/>
      <c r="M167" s="23"/>
      <c r="N167" s="23"/>
      <c r="O167" s="23"/>
      <c r="P167" s="23"/>
      <c r="Q167" s="23"/>
      <c r="R167" s="23"/>
    </row>
    <row r="168" spans="1:18">
      <c r="L168" s="23"/>
      <c r="M168" s="23"/>
      <c r="N168" s="23"/>
      <c r="O168" s="23"/>
      <c r="P168" s="23"/>
      <c r="Q168" s="23"/>
      <c r="R168" s="23"/>
    </row>
    <row r="169" spans="1:18">
      <c r="L169" s="23"/>
      <c r="M169" s="23"/>
      <c r="N169" s="23"/>
      <c r="O169" s="23"/>
      <c r="P169" s="23"/>
      <c r="Q169" s="23"/>
      <c r="R169" s="23"/>
    </row>
  </sheetData>
  <printOptions gridLines="1"/>
  <pageMargins left="0.25" right="0" top="0.75" bottom="0.75" header="0.5" footer="0.5"/>
  <pageSetup scale="54" orientation="landscape"/>
  <headerFooter alignWithMargins="0">
    <oddHeader>&amp;C2012 THE MEDIA CONSORTIUM (INCOME AND EXPENSE):  RECONCILIATION - AS OF:  6/30/12</oddHeader>
    <oddFooter>&amp;C&amp;P&amp;R&amp;"MS Sans Serif,Italic"&amp;9Note:  A grant is  temp. restr . if the projec t exp. extend s beyond current fiscal year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0000"/>
  </sheetPr>
  <dimension ref="A1:H38"/>
  <sheetViews>
    <sheetView workbookViewId="0">
      <pane xSplit="7" ySplit="5" topLeftCell="H22" activePane="bottomRight" state="frozenSplit"/>
      <selection pane="topRight" activeCell="H1" sqref="H1"/>
      <selection pane="bottomLeft" activeCell="A2" sqref="A2"/>
      <selection pane="bottomRight" activeCell="G18" sqref="G18"/>
    </sheetView>
  </sheetViews>
  <sheetFormatPr baseColWidth="10" defaultColWidth="8.83203125" defaultRowHeight="14" x14ac:dyDescent="0"/>
  <cols>
    <col min="1" max="6" width="3" style="12" customWidth="1"/>
    <col min="7" max="7" width="54.83203125" style="12" customWidth="1"/>
    <col min="8" max="8" width="17.1640625" style="13" customWidth="1"/>
  </cols>
  <sheetData>
    <row r="1" spans="1:8">
      <c r="A1" s="139" t="s">
        <v>31</v>
      </c>
      <c r="B1" s="139"/>
      <c r="C1" s="139"/>
      <c r="D1" s="139"/>
      <c r="E1" s="139"/>
      <c r="F1" s="139"/>
      <c r="G1" s="139"/>
      <c r="H1" s="139"/>
    </row>
    <row r="2" spans="1:8">
      <c r="A2" s="139" t="s">
        <v>32</v>
      </c>
      <c r="B2" s="139"/>
      <c r="C2" s="139"/>
      <c r="D2" s="139"/>
      <c r="E2" s="139"/>
      <c r="F2" s="139"/>
      <c r="G2" s="139"/>
      <c r="H2" s="139"/>
    </row>
    <row r="3" spans="1:8">
      <c r="A3" s="140" t="s">
        <v>33</v>
      </c>
      <c r="B3" s="140"/>
      <c r="C3" s="140"/>
      <c r="D3" s="140"/>
      <c r="E3" s="140"/>
      <c r="F3" s="140"/>
      <c r="G3" s="140"/>
      <c r="H3" s="140"/>
    </row>
    <row r="4" spans="1:8">
      <c r="A4" s="8"/>
      <c r="B4" s="8"/>
      <c r="C4" s="8"/>
      <c r="D4" s="8"/>
      <c r="E4" s="8"/>
      <c r="F4" s="8"/>
      <c r="G4" s="8"/>
      <c r="H4"/>
    </row>
    <row r="5" spans="1:8" s="11" customFormat="1" ht="15" thickBot="1">
      <c r="A5" s="9"/>
      <c r="B5" s="9"/>
      <c r="C5" s="9"/>
      <c r="D5" s="9"/>
      <c r="E5" s="9"/>
      <c r="F5" s="9"/>
      <c r="G5" s="9"/>
      <c r="H5" s="10" t="s">
        <v>0</v>
      </c>
    </row>
    <row r="6" spans="1:8" ht="15" thickTop="1">
      <c r="A6" s="2"/>
      <c r="B6" s="2" t="s">
        <v>1</v>
      </c>
      <c r="C6" s="2"/>
      <c r="D6" s="2"/>
      <c r="E6" s="2"/>
      <c r="F6" s="2"/>
      <c r="G6" s="2"/>
      <c r="H6" s="3"/>
    </row>
    <row r="7" spans="1:8">
      <c r="A7" s="2"/>
      <c r="B7" s="2"/>
      <c r="C7" s="2"/>
      <c r="D7" s="2" t="s">
        <v>2</v>
      </c>
      <c r="E7" s="2"/>
      <c r="F7" s="2"/>
      <c r="G7" s="2"/>
      <c r="H7" s="3"/>
    </row>
    <row r="8" spans="1:8">
      <c r="A8" s="2"/>
      <c r="B8" s="2"/>
      <c r="C8" s="2"/>
      <c r="D8" s="2"/>
      <c r="E8" s="2" t="s">
        <v>3</v>
      </c>
      <c r="F8" s="2"/>
      <c r="G8" s="2"/>
      <c r="H8" s="3"/>
    </row>
    <row r="9" spans="1:8">
      <c r="A9" s="2"/>
      <c r="B9" s="2"/>
      <c r="C9" s="2"/>
      <c r="D9" s="2"/>
      <c r="E9" s="2"/>
      <c r="F9" s="2" t="s">
        <v>4</v>
      </c>
      <c r="G9" s="2"/>
      <c r="H9" s="3"/>
    </row>
    <row r="10" spans="1:8">
      <c r="A10" s="2"/>
      <c r="B10" s="2"/>
      <c r="C10" s="2"/>
      <c r="D10" s="2"/>
      <c r="E10" s="2"/>
      <c r="F10" s="2"/>
      <c r="G10" s="2" t="s">
        <v>5</v>
      </c>
      <c r="H10" s="3">
        <v>146</v>
      </c>
    </row>
    <row r="11" spans="1:8" ht="15" thickBot="1">
      <c r="A11" s="2"/>
      <c r="B11" s="2"/>
      <c r="C11" s="2"/>
      <c r="D11" s="2"/>
      <c r="E11" s="2"/>
      <c r="F11" s="2"/>
      <c r="G11" s="2" t="s">
        <v>6</v>
      </c>
      <c r="H11" s="4">
        <v>-146</v>
      </c>
    </row>
    <row r="12" spans="1:8" ht="15" thickBot="1">
      <c r="A12" s="2"/>
      <c r="B12" s="2"/>
      <c r="C12" s="2"/>
      <c r="D12" s="2"/>
      <c r="E12" s="2"/>
      <c r="F12" s="2" t="s">
        <v>7</v>
      </c>
      <c r="G12" s="2"/>
      <c r="H12" s="5">
        <v>0</v>
      </c>
    </row>
    <row r="13" spans="1:8" ht="30" customHeight="1">
      <c r="A13" s="2"/>
      <c r="B13" s="2"/>
      <c r="C13" s="2"/>
      <c r="D13" s="2"/>
      <c r="E13" s="2" t="s">
        <v>8</v>
      </c>
      <c r="F13" s="2"/>
      <c r="G13" s="2"/>
      <c r="H13" s="3">
        <v>0</v>
      </c>
    </row>
    <row r="14" spans="1:8" ht="30" customHeight="1">
      <c r="A14" s="2"/>
      <c r="B14" s="2"/>
      <c r="C14" s="2"/>
      <c r="D14" s="2"/>
      <c r="E14" s="2" t="s">
        <v>9</v>
      </c>
      <c r="F14" s="2"/>
      <c r="G14" s="2"/>
      <c r="H14" s="3"/>
    </row>
    <row r="15" spans="1:8" ht="15" thickBot="1">
      <c r="A15" s="2"/>
      <c r="B15" s="2"/>
      <c r="C15" s="2"/>
      <c r="D15" s="2"/>
      <c r="E15" s="2"/>
      <c r="F15" s="2" t="s">
        <v>10</v>
      </c>
      <c r="G15" s="2"/>
      <c r="H15" s="4">
        <v>6800</v>
      </c>
    </row>
    <row r="16" spans="1:8" ht="15" thickBot="1">
      <c r="A16" s="2"/>
      <c r="B16" s="2"/>
      <c r="C16" s="2"/>
      <c r="D16" s="2"/>
      <c r="E16" s="2" t="s">
        <v>11</v>
      </c>
      <c r="F16" s="2"/>
      <c r="G16" s="2"/>
      <c r="H16" s="6">
        <v>6800</v>
      </c>
    </row>
    <row r="17" spans="1:8" ht="30" customHeight="1" thickBot="1">
      <c r="A17" s="2"/>
      <c r="B17" s="2"/>
      <c r="C17" s="2"/>
      <c r="D17" s="2" t="s">
        <v>12</v>
      </c>
      <c r="E17" s="2"/>
      <c r="F17" s="2"/>
      <c r="G17" s="2"/>
      <c r="H17" s="5">
        <v>6800</v>
      </c>
    </row>
    <row r="18" spans="1:8" ht="30" customHeight="1">
      <c r="A18" s="2"/>
      <c r="B18" s="2"/>
      <c r="C18" s="2" t="s">
        <v>13</v>
      </c>
      <c r="D18" s="2"/>
      <c r="E18" s="2"/>
      <c r="F18" s="2"/>
      <c r="G18" s="2"/>
      <c r="H18" s="3">
        <v>6800</v>
      </c>
    </row>
    <row r="19" spans="1:8" ht="30" customHeight="1">
      <c r="A19" s="2"/>
      <c r="B19" s="2"/>
      <c r="C19" s="2"/>
      <c r="D19" s="2" t="s">
        <v>14</v>
      </c>
      <c r="E19" s="2"/>
      <c r="F19" s="2"/>
      <c r="G19" s="2"/>
      <c r="H19" s="3"/>
    </row>
    <row r="20" spans="1:8">
      <c r="A20" s="2"/>
      <c r="B20" s="2"/>
      <c r="C20" s="2"/>
      <c r="D20" s="2"/>
      <c r="E20" s="2" t="s">
        <v>15</v>
      </c>
      <c r="F20" s="2"/>
      <c r="G20" s="2"/>
      <c r="H20" s="3"/>
    </row>
    <row r="21" spans="1:8">
      <c r="A21" s="2"/>
      <c r="B21" s="2"/>
      <c r="C21" s="2"/>
      <c r="D21" s="2"/>
      <c r="E21" s="2"/>
      <c r="F21" s="2" t="s">
        <v>16</v>
      </c>
      <c r="G21" s="2"/>
      <c r="H21" s="3"/>
    </row>
    <row r="22" spans="1:8">
      <c r="A22" s="2"/>
      <c r="B22" s="2"/>
      <c r="C22" s="2"/>
      <c r="D22" s="2"/>
      <c r="E22" s="2"/>
      <c r="F22" s="2"/>
      <c r="G22" s="2" t="s">
        <v>17</v>
      </c>
      <c r="H22" s="3">
        <v>4830.47</v>
      </c>
    </row>
    <row r="23" spans="1:8">
      <c r="A23" s="2"/>
      <c r="B23" s="2"/>
      <c r="C23" s="2"/>
      <c r="D23" s="2"/>
      <c r="E23" s="2"/>
      <c r="F23" s="2"/>
      <c r="G23" s="2" t="s">
        <v>18</v>
      </c>
      <c r="H23" s="3">
        <v>38.49</v>
      </c>
    </row>
    <row r="24" spans="1:8">
      <c r="A24" s="2"/>
      <c r="B24" s="2"/>
      <c r="C24" s="2"/>
      <c r="D24" s="2"/>
      <c r="E24" s="2"/>
      <c r="F24" s="2"/>
      <c r="G24" s="2" t="s">
        <v>19</v>
      </c>
      <c r="H24" s="3">
        <v>750</v>
      </c>
    </row>
    <row r="25" spans="1:8">
      <c r="A25" s="2"/>
      <c r="B25" s="2"/>
      <c r="C25" s="2"/>
      <c r="D25" s="2"/>
      <c r="E25" s="2"/>
      <c r="F25" s="2"/>
      <c r="G25" s="2" t="s">
        <v>20</v>
      </c>
      <c r="H25" s="3">
        <v>29.95</v>
      </c>
    </row>
    <row r="26" spans="1:8">
      <c r="A26" s="2"/>
      <c r="B26" s="2"/>
      <c r="C26" s="2"/>
      <c r="D26" s="2"/>
      <c r="E26" s="2"/>
      <c r="F26" s="2"/>
      <c r="G26" s="2" t="s">
        <v>21</v>
      </c>
      <c r="H26" s="3">
        <v>2.35</v>
      </c>
    </row>
    <row r="27" spans="1:8">
      <c r="A27" s="2"/>
      <c r="B27" s="2"/>
      <c r="C27" s="2"/>
      <c r="D27" s="2"/>
      <c r="E27" s="2"/>
      <c r="F27" s="2"/>
      <c r="G27" s="2" t="s">
        <v>22</v>
      </c>
      <c r="H27" s="3">
        <v>69.400000000000006</v>
      </c>
    </row>
    <row r="28" spans="1:8">
      <c r="A28" s="2"/>
      <c r="B28" s="2"/>
      <c r="C28" s="2"/>
      <c r="D28" s="2"/>
      <c r="E28" s="2"/>
      <c r="F28" s="2"/>
      <c r="G28" s="2" t="s">
        <v>23</v>
      </c>
      <c r="H28" s="3">
        <v>100</v>
      </c>
    </row>
    <row r="29" spans="1:8">
      <c r="A29" s="2"/>
      <c r="B29" s="2"/>
      <c r="C29" s="2"/>
      <c r="D29" s="2"/>
      <c r="E29" s="2"/>
      <c r="F29" s="2"/>
      <c r="G29" s="2" t="s">
        <v>24</v>
      </c>
      <c r="H29" s="3">
        <v>375</v>
      </c>
    </row>
    <row r="30" spans="1:8" ht="15" thickBot="1">
      <c r="A30" s="2"/>
      <c r="B30" s="2"/>
      <c r="C30" s="2"/>
      <c r="D30" s="2"/>
      <c r="E30" s="2"/>
      <c r="F30" s="2"/>
      <c r="G30" s="2" t="s">
        <v>25</v>
      </c>
      <c r="H30" s="4">
        <v>750</v>
      </c>
    </row>
    <row r="31" spans="1:8" ht="15" thickBot="1">
      <c r="A31" s="2"/>
      <c r="B31" s="2"/>
      <c r="C31" s="2"/>
      <c r="D31" s="2"/>
      <c r="E31" s="2"/>
      <c r="F31" s="2" t="s">
        <v>26</v>
      </c>
      <c r="G31" s="2"/>
      <c r="H31" s="6">
        <v>6945.66</v>
      </c>
    </row>
    <row r="32" spans="1:8" ht="30" customHeight="1" thickBot="1">
      <c r="A32" s="2"/>
      <c r="B32" s="2"/>
      <c r="C32" s="2"/>
      <c r="D32" s="2"/>
      <c r="E32" s="2" t="s">
        <v>27</v>
      </c>
      <c r="F32" s="2"/>
      <c r="G32" s="2"/>
      <c r="H32" s="6">
        <v>6945.66</v>
      </c>
    </row>
    <row r="33" spans="1:8" ht="30" customHeight="1" thickBot="1">
      <c r="A33" s="2"/>
      <c r="B33" s="2"/>
      <c r="C33" s="2"/>
      <c r="D33" s="2" t="s">
        <v>28</v>
      </c>
      <c r="E33" s="2"/>
      <c r="F33" s="2"/>
      <c r="G33" s="2"/>
      <c r="H33" s="6">
        <v>6945.66</v>
      </c>
    </row>
    <row r="34" spans="1:8" ht="30" customHeight="1" thickBot="1">
      <c r="A34" s="2"/>
      <c r="B34" s="2" t="s">
        <v>29</v>
      </c>
      <c r="C34" s="2"/>
      <c r="D34" s="2"/>
      <c r="E34" s="2"/>
      <c r="F34" s="2"/>
      <c r="G34" s="2"/>
      <c r="H34" s="6">
        <v>-145.66</v>
      </c>
    </row>
    <row r="35" spans="1:8" s="8" customFormat="1" ht="30" customHeight="1" thickBot="1">
      <c r="A35" s="2" t="s">
        <v>30</v>
      </c>
      <c r="B35" s="2"/>
      <c r="C35" s="2"/>
      <c r="D35" s="2"/>
      <c r="E35" s="2"/>
      <c r="F35" s="2"/>
      <c r="G35" s="2"/>
      <c r="H35" s="7">
        <v>-145.66</v>
      </c>
    </row>
    <row r="36" spans="1:8" ht="15" thickTop="1">
      <c r="A36" s="8"/>
      <c r="B36" s="8"/>
      <c r="C36" s="8"/>
      <c r="D36" s="8"/>
      <c r="E36" s="8"/>
      <c r="F36" s="8"/>
      <c r="G36" s="8"/>
      <c r="H36"/>
    </row>
    <row r="37" spans="1:8">
      <c r="A37" s="8"/>
      <c r="B37" s="8"/>
      <c r="C37" s="8"/>
      <c r="D37" s="8"/>
      <c r="E37" s="8"/>
      <c r="F37" s="8"/>
      <c r="G37" s="8"/>
      <c r="H37"/>
    </row>
    <row r="38" spans="1:8">
      <c r="A38" s="8"/>
      <c r="B38" s="8"/>
      <c r="C38" s="8"/>
      <c r="D38" s="8"/>
      <c r="E38" s="8"/>
      <c r="F38" s="8"/>
      <c r="G38" s="8"/>
      <c r="H38"/>
    </row>
  </sheetData>
  <mergeCells count="3">
    <mergeCell ref="A1:H1"/>
    <mergeCell ref="A2:H2"/>
    <mergeCell ref="A3:H3"/>
  </mergeCells>
  <pageMargins left="0.7" right="0.7" top="0.75" bottom="0.75" header="0.25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00B0F0"/>
    <pageSetUpPr fitToPage="1"/>
  </sheetPr>
  <dimension ref="A1:S90"/>
  <sheetViews>
    <sheetView workbookViewId="0">
      <pane xSplit="7" ySplit="5" topLeftCell="I12" activePane="bottomRight" state="frozenSplit"/>
      <selection pane="topRight" activeCell="H1" sqref="H1"/>
      <selection pane="bottomLeft" activeCell="A2" sqref="A2"/>
      <selection pane="bottomRight" activeCell="S84" sqref="A1:S84"/>
    </sheetView>
  </sheetViews>
  <sheetFormatPr baseColWidth="10" defaultColWidth="8.83203125" defaultRowHeight="14" x14ac:dyDescent="0"/>
  <cols>
    <col min="1" max="6" width="3" style="13" customWidth="1"/>
    <col min="7" max="7" width="34.5" style="13" customWidth="1"/>
    <col min="8" max="8" width="2.33203125" style="13" customWidth="1"/>
    <col min="9" max="9" width="11.83203125" style="13" bestFit="1" customWidth="1"/>
    <col min="10" max="10" width="8.6640625" style="13" bestFit="1" customWidth="1"/>
    <col min="11" max="11" width="8.5" style="13" bestFit="1" customWidth="1"/>
    <col min="12" max="13" width="30.6640625" style="13" customWidth="1"/>
    <col min="14" max="14" width="23.1640625" style="13" bestFit="1" customWidth="1"/>
    <col min="15" max="15" width="3.33203125" style="13" bestFit="1" customWidth="1"/>
    <col min="16" max="16" width="27.33203125" style="13" bestFit="1" customWidth="1"/>
    <col min="17" max="18" width="7" style="13" bestFit="1" customWidth="1"/>
    <col min="19" max="19" width="7.5" style="13" bestFit="1" customWidth="1"/>
  </cols>
  <sheetData>
    <row r="1" spans="1:19">
      <c r="A1" s="139" t="s">
        <v>31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>
      <c r="A2" s="139" t="s">
        <v>134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>
      <c r="A3" s="140" t="s">
        <v>33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1" customFormat="1" ht="15" thickBot="1">
      <c r="A5" s="14"/>
      <c r="B5" s="14"/>
      <c r="C5" s="14"/>
      <c r="D5" s="14"/>
      <c r="E5" s="14"/>
      <c r="F5" s="14"/>
      <c r="G5" s="14"/>
      <c r="H5" s="14"/>
      <c r="I5" s="10" t="s">
        <v>34</v>
      </c>
      <c r="J5" s="10" t="s">
        <v>35</v>
      </c>
      <c r="K5" s="10" t="s">
        <v>36</v>
      </c>
      <c r="L5" s="10" t="s">
        <v>37</v>
      </c>
      <c r="M5" s="10" t="s">
        <v>38</v>
      </c>
      <c r="N5" s="10" t="s">
        <v>39</v>
      </c>
      <c r="O5" s="10" t="s">
        <v>40</v>
      </c>
      <c r="P5" s="10" t="s">
        <v>41</v>
      </c>
      <c r="Q5" s="10" t="s">
        <v>42</v>
      </c>
      <c r="R5" s="10" t="s">
        <v>43</v>
      </c>
      <c r="S5" s="10" t="s">
        <v>44</v>
      </c>
    </row>
    <row r="6" spans="1:19" ht="15" thickTop="1">
      <c r="A6" s="2"/>
      <c r="B6" s="2" t="s">
        <v>1</v>
      </c>
      <c r="C6" s="2"/>
      <c r="D6" s="2"/>
      <c r="E6" s="2"/>
      <c r="F6" s="2"/>
      <c r="G6" s="2"/>
      <c r="H6" s="2"/>
      <c r="I6" s="2"/>
      <c r="J6" s="15"/>
      <c r="K6" s="2"/>
      <c r="L6" s="2"/>
      <c r="M6" s="2"/>
      <c r="N6" s="2"/>
      <c r="O6" s="2"/>
      <c r="P6" s="2"/>
      <c r="Q6" s="16"/>
      <c r="R6" s="16"/>
      <c r="S6" s="16"/>
    </row>
    <row r="7" spans="1:19">
      <c r="A7" s="2"/>
      <c r="B7" s="2"/>
      <c r="C7" s="2"/>
      <c r="D7" s="2" t="s">
        <v>2</v>
      </c>
      <c r="E7" s="2"/>
      <c r="F7" s="2"/>
      <c r="G7" s="2"/>
      <c r="H7" s="2"/>
      <c r="I7" s="2"/>
      <c r="J7" s="15"/>
      <c r="K7" s="2"/>
      <c r="L7" s="2"/>
      <c r="M7" s="2"/>
      <c r="N7" s="2"/>
      <c r="O7" s="2"/>
      <c r="P7" s="2"/>
      <c r="Q7" s="16"/>
      <c r="R7" s="16"/>
      <c r="S7" s="16"/>
    </row>
    <row r="8" spans="1:19">
      <c r="A8" s="2"/>
      <c r="B8" s="2"/>
      <c r="C8" s="2"/>
      <c r="D8" s="2"/>
      <c r="E8" s="2" t="s">
        <v>3</v>
      </c>
      <c r="F8" s="2"/>
      <c r="G8" s="2"/>
      <c r="H8" s="2"/>
      <c r="I8" s="2"/>
      <c r="J8" s="15"/>
      <c r="K8" s="2"/>
      <c r="L8" s="2"/>
      <c r="M8" s="2"/>
      <c r="N8" s="2"/>
      <c r="O8" s="2"/>
      <c r="P8" s="2"/>
      <c r="Q8" s="16"/>
      <c r="R8" s="16"/>
      <c r="S8" s="16"/>
    </row>
    <row r="9" spans="1:19">
      <c r="A9" s="2"/>
      <c r="B9" s="2"/>
      <c r="C9" s="2"/>
      <c r="D9" s="2"/>
      <c r="E9" s="2"/>
      <c r="F9" s="2" t="s">
        <v>4</v>
      </c>
      <c r="G9" s="2"/>
      <c r="H9" s="2"/>
      <c r="I9" s="2"/>
      <c r="J9" s="15"/>
      <c r="K9" s="2"/>
      <c r="L9" s="2"/>
      <c r="M9" s="2"/>
      <c r="N9" s="2"/>
      <c r="O9" s="2"/>
      <c r="P9" s="2"/>
      <c r="Q9" s="16"/>
      <c r="R9" s="16"/>
      <c r="S9" s="16"/>
    </row>
    <row r="10" spans="1:19">
      <c r="A10" s="2"/>
      <c r="B10" s="2"/>
      <c r="C10" s="2"/>
      <c r="D10" s="2"/>
      <c r="E10" s="2"/>
      <c r="F10" s="2"/>
      <c r="G10" s="2" t="s">
        <v>5</v>
      </c>
      <c r="H10" s="2"/>
      <c r="I10" s="2"/>
      <c r="J10" s="15"/>
      <c r="K10" s="2"/>
      <c r="L10" s="2"/>
      <c r="M10" s="2"/>
      <c r="N10" s="2"/>
      <c r="O10" s="2"/>
      <c r="P10" s="2"/>
      <c r="Q10" s="16"/>
      <c r="R10" s="16"/>
      <c r="S10" s="16"/>
    </row>
    <row r="11" spans="1:19" ht="15" thickBot="1">
      <c r="A11" s="1"/>
      <c r="B11" s="1"/>
      <c r="C11" s="1"/>
      <c r="D11" s="1"/>
      <c r="E11" s="1"/>
      <c r="F11" s="1"/>
      <c r="G11" s="1"/>
      <c r="H11" s="17"/>
      <c r="I11" s="17" t="s">
        <v>45</v>
      </c>
      <c r="J11" s="18">
        <v>41090</v>
      </c>
      <c r="K11" s="17" t="s">
        <v>46</v>
      </c>
      <c r="L11" s="17"/>
      <c r="M11" s="17" t="s">
        <v>47</v>
      </c>
      <c r="N11" s="17" t="s">
        <v>48</v>
      </c>
      <c r="O11" s="19"/>
      <c r="P11" s="17" t="s">
        <v>6</v>
      </c>
      <c r="Q11" s="20"/>
      <c r="R11" s="20">
        <v>146</v>
      </c>
      <c r="S11" s="20">
        <v>146</v>
      </c>
    </row>
    <row r="12" spans="1:19">
      <c r="A12" s="17"/>
      <c r="B12" s="17"/>
      <c r="C12" s="17"/>
      <c r="D12" s="17"/>
      <c r="E12" s="17"/>
      <c r="F12" s="17"/>
      <c r="G12" s="17" t="s">
        <v>49</v>
      </c>
      <c r="H12" s="17"/>
      <c r="I12" s="17"/>
      <c r="J12" s="18"/>
      <c r="K12" s="17"/>
      <c r="L12" s="17"/>
      <c r="M12" s="17"/>
      <c r="N12" s="17"/>
      <c r="O12" s="17"/>
      <c r="P12" s="17"/>
      <c r="Q12" s="3">
        <v>0</v>
      </c>
      <c r="R12" s="3">
        <v>146</v>
      </c>
      <c r="S12" s="3">
        <v>146</v>
      </c>
    </row>
    <row r="13" spans="1:19" ht="30" customHeight="1">
      <c r="A13" s="2"/>
      <c r="B13" s="2"/>
      <c r="C13" s="2"/>
      <c r="D13" s="2"/>
      <c r="E13" s="2"/>
      <c r="F13" s="2"/>
      <c r="G13" s="2" t="s">
        <v>6</v>
      </c>
      <c r="H13" s="2"/>
      <c r="I13" s="2"/>
      <c r="J13" s="15"/>
      <c r="K13" s="2"/>
      <c r="L13" s="2"/>
      <c r="M13" s="2"/>
      <c r="N13" s="2"/>
      <c r="O13" s="2"/>
      <c r="P13" s="2"/>
      <c r="Q13" s="16"/>
      <c r="R13" s="16"/>
      <c r="S13" s="16"/>
    </row>
    <row r="14" spans="1:19" ht="15" thickBot="1">
      <c r="A14" s="1"/>
      <c r="B14" s="1"/>
      <c r="C14" s="1"/>
      <c r="D14" s="1"/>
      <c r="E14" s="1"/>
      <c r="F14" s="1"/>
      <c r="G14" s="1"/>
      <c r="H14" s="17"/>
      <c r="I14" s="17" t="s">
        <v>45</v>
      </c>
      <c r="J14" s="18">
        <v>41090</v>
      </c>
      <c r="K14" s="17" t="s">
        <v>46</v>
      </c>
      <c r="L14" s="17"/>
      <c r="M14" s="17" t="s">
        <v>47</v>
      </c>
      <c r="N14" s="17" t="s">
        <v>48</v>
      </c>
      <c r="O14" s="19"/>
      <c r="P14" s="17" t="s">
        <v>6</v>
      </c>
      <c r="Q14" s="4">
        <v>146</v>
      </c>
      <c r="R14" s="4"/>
      <c r="S14" s="4">
        <v>-146</v>
      </c>
    </row>
    <row r="15" spans="1:19" ht="15" thickBot="1">
      <c r="A15" s="17"/>
      <c r="B15" s="17"/>
      <c r="C15" s="17"/>
      <c r="D15" s="17"/>
      <c r="E15" s="17"/>
      <c r="F15" s="17"/>
      <c r="G15" s="17" t="s">
        <v>50</v>
      </c>
      <c r="H15" s="17"/>
      <c r="I15" s="17"/>
      <c r="J15" s="18"/>
      <c r="K15" s="17"/>
      <c r="L15" s="17"/>
      <c r="M15" s="17"/>
      <c r="N15" s="17"/>
      <c r="O15" s="17"/>
      <c r="P15" s="17"/>
      <c r="Q15" s="6">
        <v>146</v>
      </c>
      <c r="R15" s="6">
        <v>0</v>
      </c>
      <c r="S15" s="6">
        <v>-146</v>
      </c>
    </row>
    <row r="16" spans="1:19" ht="30" customHeight="1" thickBot="1">
      <c r="A16" s="17"/>
      <c r="B16" s="17"/>
      <c r="C16" s="17"/>
      <c r="D16" s="17"/>
      <c r="E16" s="17"/>
      <c r="F16" s="17" t="s">
        <v>7</v>
      </c>
      <c r="G16" s="17"/>
      <c r="H16" s="17"/>
      <c r="I16" s="17"/>
      <c r="J16" s="18"/>
      <c r="K16" s="17"/>
      <c r="L16" s="17"/>
      <c r="M16" s="17"/>
      <c r="N16" s="17"/>
      <c r="O16" s="17"/>
      <c r="P16" s="17"/>
      <c r="Q16" s="5">
        <v>146</v>
      </c>
      <c r="R16" s="5">
        <v>146</v>
      </c>
      <c r="S16" s="5">
        <v>0</v>
      </c>
    </row>
    <row r="17" spans="1:19" ht="30" customHeight="1">
      <c r="A17" s="17"/>
      <c r="B17" s="17"/>
      <c r="C17" s="17"/>
      <c r="D17" s="17"/>
      <c r="E17" s="17" t="s">
        <v>8</v>
      </c>
      <c r="F17" s="17"/>
      <c r="G17" s="17"/>
      <c r="H17" s="17"/>
      <c r="I17" s="17"/>
      <c r="J17" s="18"/>
      <c r="K17" s="17"/>
      <c r="L17" s="17"/>
      <c r="M17" s="17"/>
      <c r="N17" s="17"/>
      <c r="O17" s="17"/>
      <c r="P17" s="17"/>
      <c r="Q17" s="3">
        <v>146</v>
      </c>
      <c r="R17" s="3">
        <v>146</v>
      </c>
      <c r="S17" s="3">
        <v>0</v>
      </c>
    </row>
    <row r="18" spans="1:19" ht="30" customHeight="1">
      <c r="A18" s="2"/>
      <c r="B18" s="2"/>
      <c r="C18" s="2"/>
      <c r="D18" s="2"/>
      <c r="E18" s="2" t="s">
        <v>9</v>
      </c>
      <c r="F18" s="2"/>
      <c r="G18" s="2"/>
      <c r="H18" s="2"/>
      <c r="I18" s="2"/>
      <c r="J18" s="15"/>
      <c r="K18" s="2"/>
      <c r="L18" s="2"/>
      <c r="M18" s="2"/>
      <c r="N18" s="2"/>
      <c r="O18" s="2"/>
      <c r="P18" s="2"/>
      <c r="Q18" s="16"/>
      <c r="R18" s="16"/>
      <c r="S18" s="16"/>
    </row>
    <row r="19" spans="1:19">
      <c r="A19" s="2"/>
      <c r="B19" s="2"/>
      <c r="C19" s="2"/>
      <c r="D19" s="2"/>
      <c r="E19" s="2"/>
      <c r="F19" s="2" t="s">
        <v>10</v>
      </c>
      <c r="G19" s="2"/>
      <c r="H19" s="2"/>
      <c r="I19" s="2"/>
      <c r="J19" s="15"/>
      <c r="K19" s="2"/>
      <c r="L19" s="2"/>
      <c r="M19" s="2"/>
      <c r="N19" s="2"/>
      <c r="O19" s="2"/>
      <c r="P19" s="2"/>
      <c r="Q19" s="16"/>
      <c r="R19" s="16"/>
      <c r="S19" s="16"/>
    </row>
    <row r="20" spans="1:19">
      <c r="A20" s="17"/>
      <c r="B20" s="17"/>
      <c r="C20" s="17"/>
      <c r="D20" s="17"/>
      <c r="E20" s="17"/>
      <c r="F20" s="17"/>
      <c r="G20" s="17"/>
      <c r="H20" s="17"/>
      <c r="I20" s="17" t="s">
        <v>51</v>
      </c>
      <c r="J20" s="18">
        <v>41065</v>
      </c>
      <c r="K20" s="17" t="s">
        <v>52</v>
      </c>
      <c r="L20" s="17" t="s">
        <v>53</v>
      </c>
      <c r="M20" s="17" t="s">
        <v>54</v>
      </c>
      <c r="N20" s="17" t="s">
        <v>48</v>
      </c>
      <c r="O20" s="19"/>
      <c r="P20" s="17" t="s">
        <v>55</v>
      </c>
      <c r="Q20" s="3"/>
      <c r="R20" s="3">
        <v>500</v>
      </c>
      <c r="S20" s="3">
        <v>500</v>
      </c>
    </row>
    <row r="21" spans="1:19">
      <c r="A21" s="17"/>
      <c r="B21" s="17"/>
      <c r="C21" s="17"/>
      <c r="D21" s="17"/>
      <c r="E21" s="17"/>
      <c r="F21" s="17"/>
      <c r="G21" s="17"/>
      <c r="H21" s="17"/>
      <c r="I21" s="17" t="s">
        <v>51</v>
      </c>
      <c r="J21" s="18">
        <v>41065</v>
      </c>
      <c r="K21" s="17" t="s">
        <v>56</v>
      </c>
      <c r="L21" s="17" t="s">
        <v>57</v>
      </c>
      <c r="M21" s="17" t="s">
        <v>54</v>
      </c>
      <c r="N21" s="17" t="s">
        <v>48</v>
      </c>
      <c r="O21" s="19"/>
      <c r="P21" s="17" t="s">
        <v>55</v>
      </c>
      <c r="Q21" s="3"/>
      <c r="R21" s="3">
        <v>1000</v>
      </c>
      <c r="S21" s="3">
        <v>1500</v>
      </c>
    </row>
    <row r="22" spans="1:19">
      <c r="A22" s="17"/>
      <c r="B22" s="17"/>
      <c r="C22" s="17"/>
      <c r="D22" s="17"/>
      <c r="E22" s="17"/>
      <c r="F22" s="17"/>
      <c r="G22" s="17"/>
      <c r="H22" s="17"/>
      <c r="I22" s="17" t="s">
        <v>51</v>
      </c>
      <c r="J22" s="18">
        <v>41065</v>
      </c>
      <c r="K22" s="17" t="s">
        <v>58</v>
      </c>
      <c r="L22" s="17" t="s">
        <v>59</v>
      </c>
      <c r="M22" s="17" t="s">
        <v>54</v>
      </c>
      <c r="N22" s="17" t="s">
        <v>48</v>
      </c>
      <c r="O22" s="19"/>
      <c r="P22" s="17" t="s">
        <v>55</v>
      </c>
      <c r="Q22" s="3"/>
      <c r="R22" s="3">
        <v>1000</v>
      </c>
      <c r="S22" s="3">
        <v>2500</v>
      </c>
    </row>
    <row r="23" spans="1:19">
      <c r="A23" s="17"/>
      <c r="B23" s="17"/>
      <c r="C23" s="17"/>
      <c r="D23" s="17"/>
      <c r="E23" s="17"/>
      <c r="F23" s="17"/>
      <c r="G23" s="17"/>
      <c r="H23" s="17"/>
      <c r="I23" s="17" t="s">
        <v>51</v>
      </c>
      <c r="J23" s="18">
        <v>41066</v>
      </c>
      <c r="K23" s="17" t="s">
        <v>60</v>
      </c>
      <c r="L23" s="17" t="s">
        <v>61</v>
      </c>
      <c r="M23" s="17" t="s">
        <v>62</v>
      </c>
      <c r="N23" s="17" t="s">
        <v>48</v>
      </c>
      <c r="O23" s="19"/>
      <c r="P23" s="17" t="s">
        <v>55</v>
      </c>
      <c r="Q23" s="3"/>
      <c r="R23" s="3">
        <v>500</v>
      </c>
      <c r="S23" s="3">
        <v>3000</v>
      </c>
    </row>
    <row r="24" spans="1:19">
      <c r="A24" s="17"/>
      <c r="B24" s="17"/>
      <c r="C24" s="17"/>
      <c r="D24" s="17"/>
      <c r="E24" s="17"/>
      <c r="F24" s="17"/>
      <c r="G24" s="17"/>
      <c r="H24" s="17"/>
      <c r="I24" s="17" t="s">
        <v>51</v>
      </c>
      <c r="J24" s="18">
        <v>41066</v>
      </c>
      <c r="K24" s="17" t="s">
        <v>63</v>
      </c>
      <c r="L24" s="17" t="s">
        <v>64</v>
      </c>
      <c r="M24" s="17" t="s">
        <v>62</v>
      </c>
      <c r="N24" s="17" t="s">
        <v>48</v>
      </c>
      <c r="O24" s="19"/>
      <c r="P24" s="17" t="s">
        <v>55</v>
      </c>
      <c r="Q24" s="3"/>
      <c r="R24" s="3">
        <v>250</v>
      </c>
      <c r="S24" s="3">
        <v>3250</v>
      </c>
    </row>
    <row r="25" spans="1:19">
      <c r="A25" s="17"/>
      <c r="B25" s="17"/>
      <c r="C25" s="17"/>
      <c r="D25" s="17"/>
      <c r="E25" s="17"/>
      <c r="F25" s="17"/>
      <c r="G25" s="17"/>
      <c r="H25" s="17"/>
      <c r="I25" s="17" t="s">
        <v>51</v>
      </c>
      <c r="J25" s="18">
        <v>41079</v>
      </c>
      <c r="K25" s="17" t="s">
        <v>65</v>
      </c>
      <c r="L25" s="17" t="s">
        <v>66</v>
      </c>
      <c r="M25" s="17" t="s">
        <v>67</v>
      </c>
      <c r="N25" s="17" t="s">
        <v>48</v>
      </c>
      <c r="O25" s="19"/>
      <c r="P25" s="17" t="s">
        <v>55</v>
      </c>
      <c r="Q25" s="3"/>
      <c r="R25" s="3">
        <v>2000</v>
      </c>
      <c r="S25" s="3">
        <v>5250</v>
      </c>
    </row>
    <row r="26" spans="1:19">
      <c r="A26" s="17"/>
      <c r="B26" s="17"/>
      <c r="C26" s="17"/>
      <c r="D26" s="17"/>
      <c r="E26" s="17"/>
      <c r="F26" s="17"/>
      <c r="G26" s="17"/>
      <c r="H26" s="17"/>
      <c r="I26" s="17" t="s">
        <v>51</v>
      </c>
      <c r="J26" s="18">
        <v>41079</v>
      </c>
      <c r="K26" s="17" t="s">
        <v>68</v>
      </c>
      <c r="L26" s="17" t="s">
        <v>69</v>
      </c>
      <c r="M26" s="17" t="s">
        <v>54</v>
      </c>
      <c r="N26" s="17" t="s">
        <v>48</v>
      </c>
      <c r="O26" s="19"/>
      <c r="P26" s="17" t="s">
        <v>55</v>
      </c>
      <c r="Q26" s="3"/>
      <c r="R26" s="3">
        <v>250</v>
      </c>
      <c r="S26" s="3">
        <v>5500</v>
      </c>
    </row>
    <row r="27" spans="1:19">
      <c r="A27" s="17"/>
      <c r="B27" s="17"/>
      <c r="C27" s="17"/>
      <c r="D27" s="17"/>
      <c r="E27" s="17"/>
      <c r="F27" s="17"/>
      <c r="G27" s="17"/>
      <c r="H27" s="17"/>
      <c r="I27" s="17" t="s">
        <v>51</v>
      </c>
      <c r="J27" s="18">
        <v>41082</v>
      </c>
      <c r="K27" s="17" t="s">
        <v>70</v>
      </c>
      <c r="L27" s="17" t="s">
        <v>71</v>
      </c>
      <c r="M27" s="17" t="s">
        <v>54</v>
      </c>
      <c r="N27" s="17" t="s">
        <v>48</v>
      </c>
      <c r="O27" s="19"/>
      <c r="P27" s="17" t="s">
        <v>55</v>
      </c>
      <c r="Q27" s="3"/>
      <c r="R27" s="3">
        <v>150</v>
      </c>
      <c r="S27" s="3">
        <v>5650</v>
      </c>
    </row>
    <row r="28" spans="1:19">
      <c r="A28" s="17"/>
      <c r="B28" s="17"/>
      <c r="C28" s="17"/>
      <c r="D28" s="17"/>
      <c r="E28" s="17"/>
      <c r="F28" s="17"/>
      <c r="G28" s="17"/>
      <c r="H28" s="17"/>
      <c r="I28" s="17" t="s">
        <v>51</v>
      </c>
      <c r="J28" s="18">
        <v>41086</v>
      </c>
      <c r="K28" s="17" t="s">
        <v>72</v>
      </c>
      <c r="L28" s="17" t="s">
        <v>73</v>
      </c>
      <c r="M28" s="17" t="s">
        <v>67</v>
      </c>
      <c r="N28" s="17" t="s">
        <v>48</v>
      </c>
      <c r="O28" s="19"/>
      <c r="P28" s="17" t="s">
        <v>55</v>
      </c>
      <c r="Q28" s="3"/>
      <c r="R28" s="3">
        <v>150</v>
      </c>
      <c r="S28" s="3">
        <v>5800</v>
      </c>
    </row>
    <row r="29" spans="1:19" ht="15" thickBot="1">
      <c r="A29" s="17"/>
      <c r="B29" s="17"/>
      <c r="C29" s="17"/>
      <c r="D29" s="17"/>
      <c r="E29" s="17"/>
      <c r="F29" s="17"/>
      <c r="G29" s="17"/>
      <c r="H29" s="17"/>
      <c r="I29" s="17" t="s">
        <v>51</v>
      </c>
      <c r="J29" s="18">
        <v>41089</v>
      </c>
      <c r="K29" s="17" t="s">
        <v>74</v>
      </c>
      <c r="L29" s="17" t="s">
        <v>75</v>
      </c>
      <c r="M29" s="17" t="s">
        <v>67</v>
      </c>
      <c r="N29" s="17" t="s">
        <v>48</v>
      </c>
      <c r="O29" s="19"/>
      <c r="P29" s="17" t="s">
        <v>55</v>
      </c>
      <c r="Q29" s="4"/>
      <c r="R29" s="4">
        <v>1000</v>
      </c>
      <c r="S29" s="4">
        <v>6800</v>
      </c>
    </row>
    <row r="30" spans="1:19" ht="15" thickBot="1">
      <c r="A30" s="17"/>
      <c r="B30" s="17"/>
      <c r="C30" s="17"/>
      <c r="D30" s="17"/>
      <c r="E30" s="17"/>
      <c r="F30" s="17" t="s">
        <v>76</v>
      </c>
      <c r="G30" s="17"/>
      <c r="H30" s="17"/>
      <c r="I30" s="17"/>
      <c r="J30" s="18"/>
      <c r="K30" s="17"/>
      <c r="L30" s="17"/>
      <c r="M30" s="17"/>
      <c r="N30" s="17"/>
      <c r="O30" s="17"/>
      <c r="P30" s="17"/>
      <c r="Q30" s="6">
        <v>0</v>
      </c>
      <c r="R30" s="6">
        <v>6800</v>
      </c>
      <c r="S30" s="6">
        <v>6800</v>
      </c>
    </row>
    <row r="31" spans="1:19" ht="30" customHeight="1" thickBot="1">
      <c r="A31" s="17"/>
      <c r="B31" s="17"/>
      <c r="C31" s="17"/>
      <c r="D31" s="17"/>
      <c r="E31" s="17" t="s">
        <v>11</v>
      </c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6">
        <v>0</v>
      </c>
      <c r="R31" s="6">
        <v>6800</v>
      </c>
      <c r="S31" s="6">
        <v>6800</v>
      </c>
    </row>
    <row r="32" spans="1:19" ht="30" customHeight="1" thickBot="1">
      <c r="A32" s="17"/>
      <c r="B32" s="17"/>
      <c r="C32" s="17"/>
      <c r="D32" s="17" t="s">
        <v>12</v>
      </c>
      <c r="E32" s="17"/>
      <c r="F32" s="17"/>
      <c r="G32" s="17"/>
      <c r="H32" s="17"/>
      <c r="I32" s="17"/>
      <c r="J32" s="18"/>
      <c r="K32" s="17"/>
      <c r="L32" s="17"/>
      <c r="M32" s="17"/>
      <c r="N32" s="17"/>
      <c r="O32" s="17"/>
      <c r="P32" s="17"/>
      <c r="Q32" s="5">
        <v>146</v>
      </c>
      <c r="R32" s="5">
        <v>6946</v>
      </c>
      <c r="S32" s="5">
        <v>6800</v>
      </c>
    </row>
    <row r="33" spans="1:19" ht="30" customHeight="1">
      <c r="A33" s="17"/>
      <c r="B33" s="17"/>
      <c r="C33" s="17" t="s">
        <v>13</v>
      </c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3">
        <v>146</v>
      </c>
      <c r="R33" s="3">
        <v>6946</v>
      </c>
      <c r="S33" s="3">
        <v>6800</v>
      </c>
    </row>
    <row r="34" spans="1:19" ht="30" customHeight="1">
      <c r="A34" s="2"/>
      <c r="B34" s="2"/>
      <c r="C34" s="2"/>
      <c r="D34" s="2" t="s">
        <v>14</v>
      </c>
      <c r="E34" s="2"/>
      <c r="F34" s="2"/>
      <c r="G34" s="2"/>
      <c r="H34" s="2"/>
      <c r="I34" s="2"/>
      <c r="J34" s="15"/>
      <c r="K34" s="2"/>
      <c r="L34" s="2"/>
      <c r="M34" s="2"/>
      <c r="N34" s="2"/>
      <c r="O34" s="2"/>
      <c r="P34" s="2"/>
      <c r="Q34" s="16"/>
      <c r="R34" s="16"/>
      <c r="S34" s="16"/>
    </row>
    <row r="35" spans="1:19">
      <c r="A35" s="2"/>
      <c r="B35" s="2"/>
      <c r="C35" s="2"/>
      <c r="D35" s="2"/>
      <c r="E35" s="2" t="s">
        <v>15</v>
      </c>
      <c r="F35" s="2"/>
      <c r="G35" s="2"/>
      <c r="H35" s="2"/>
      <c r="I35" s="2"/>
      <c r="J35" s="15"/>
      <c r="K35" s="2"/>
      <c r="L35" s="2"/>
      <c r="M35" s="2"/>
      <c r="N35" s="2"/>
      <c r="O35" s="2"/>
      <c r="P35" s="2"/>
      <c r="Q35" s="16"/>
      <c r="R35" s="16"/>
      <c r="S35" s="16"/>
    </row>
    <row r="36" spans="1:19">
      <c r="A36" s="2"/>
      <c r="B36" s="2"/>
      <c r="C36" s="2"/>
      <c r="D36" s="2"/>
      <c r="E36" s="2"/>
      <c r="F36" s="2" t="s">
        <v>16</v>
      </c>
      <c r="G36" s="2"/>
      <c r="H36" s="2"/>
      <c r="I36" s="2"/>
      <c r="J36" s="15"/>
      <c r="K36" s="2"/>
      <c r="L36" s="2"/>
      <c r="M36" s="2"/>
      <c r="N36" s="2"/>
      <c r="O36" s="2"/>
      <c r="P36" s="2"/>
      <c r="Q36" s="16"/>
      <c r="R36" s="16"/>
      <c r="S36" s="16"/>
    </row>
    <row r="37" spans="1:19">
      <c r="A37" s="2"/>
      <c r="B37" s="2"/>
      <c r="C37" s="2"/>
      <c r="D37" s="2"/>
      <c r="E37" s="2"/>
      <c r="F37" s="2"/>
      <c r="G37" s="2" t="s">
        <v>17</v>
      </c>
      <c r="H37" s="2"/>
      <c r="I37" s="2"/>
      <c r="J37" s="15"/>
      <c r="K37" s="2"/>
      <c r="L37" s="2"/>
      <c r="M37" s="2"/>
      <c r="N37" s="2"/>
      <c r="O37" s="2"/>
      <c r="P37" s="2"/>
      <c r="Q37" s="16"/>
      <c r="R37" s="16"/>
      <c r="S37" s="16"/>
    </row>
    <row r="38" spans="1:19">
      <c r="A38" s="17"/>
      <c r="B38" s="17"/>
      <c r="C38" s="17"/>
      <c r="D38" s="17"/>
      <c r="E38" s="17"/>
      <c r="F38" s="17"/>
      <c r="G38" s="17"/>
      <c r="H38" s="17"/>
      <c r="I38" s="17" t="s">
        <v>45</v>
      </c>
      <c r="J38" s="18">
        <v>41061</v>
      </c>
      <c r="K38" s="17" t="s">
        <v>77</v>
      </c>
      <c r="L38" s="17"/>
      <c r="M38" s="17" t="s">
        <v>78</v>
      </c>
      <c r="N38" s="17" t="s">
        <v>48</v>
      </c>
      <c r="O38" s="19"/>
      <c r="P38" s="17" t="s">
        <v>79</v>
      </c>
      <c r="Q38" s="3"/>
      <c r="R38" s="3">
        <v>1217.95</v>
      </c>
      <c r="S38" s="3">
        <v>-1217.95</v>
      </c>
    </row>
    <row r="39" spans="1:19">
      <c r="A39" s="17"/>
      <c r="B39" s="17"/>
      <c r="C39" s="17"/>
      <c r="D39" s="17"/>
      <c r="E39" s="17"/>
      <c r="F39" s="17"/>
      <c r="G39" s="17"/>
      <c r="H39" s="17"/>
      <c r="I39" s="17" t="s">
        <v>45</v>
      </c>
      <c r="J39" s="18">
        <v>41061</v>
      </c>
      <c r="K39" s="17" t="s">
        <v>77</v>
      </c>
      <c r="L39" s="17"/>
      <c r="M39" s="17" t="s">
        <v>78</v>
      </c>
      <c r="N39" s="17" t="s">
        <v>48</v>
      </c>
      <c r="O39" s="19"/>
      <c r="P39" s="17" t="s">
        <v>79</v>
      </c>
      <c r="Q39" s="3"/>
      <c r="R39" s="3">
        <v>93.17</v>
      </c>
      <c r="S39" s="3">
        <v>-1311.12</v>
      </c>
    </row>
    <row r="40" spans="1:19">
      <c r="A40" s="17"/>
      <c r="B40" s="17"/>
      <c r="C40" s="17"/>
      <c r="D40" s="17"/>
      <c r="E40" s="17"/>
      <c r="F40" s="17"/>
      <c r="G40" s="17"/>
      <c r="H40" s="17"/>
      <c r="I40" s="17" t="s">
        <v>45</v>
      </c>
      <c r="J40" s="18">
        <v>41075</v>
      </c>
      <c r="K40" s="17" t="s">
        <v>80</v>
      </c>
      <c r="L40" s="17"/>
      <c r="M40" s="17" t="s">
        <v>81</v>
      </c>
      <c r="N40" s="17" t="s">
        <v>48</v>
      </c>
      <c r="O40" s="19"/>
      <c r="P40" s="17" t="s">
        <v>82</v>
      </c>
      <c r="Q40" s="3">
        <v>2083.34</v>
      </c>
      <c r="R40" s="3"/>
      <c r="S40" s="3">
        <v>772.22</v>
      </c>
    </row>
    <row r="41" spans="1:19">
      <c r="A41" s="17"/>
      <c r="B41" s="17"/>
      <c r="C41" s="17"/>
      <c r="D41" s="17"/>
      <c r="E41" s="17"/>
      <c r="F41" s="17"/>
      <c r="G41" s="17"/>
      <c r="H41" s="17"/>
      <c r="I41" s="17" t="s">
        <v>45</v>
      </c>
      <c r="J41" s="18">
        <v>41075</v>
      </c>
      <c r="K41" s="17" t="s">
        <v>80</v>
      </c>
      <c r="L41" s="17"/>
      <c r="M41" s="17" t="s">
        <v>81</v>
      </c>
      <c r="N41" s="17" t="s">
        <v>48</v>
      </c>
      <c r="O41" s="19"/>
      <c r="P41" s="17" t="s">
        <v>82</v>
      </c>
      <c r="Q41" s="3">
        <v>159.38</v>
      </c>
      <c r="R41" s="3"/>
      <c r="S41" s="3">
        <v>931.6</v>
      </c>
    </row>
    <row r="42" spans="1:19">
      <c r="A42" s="17"/>
      <c r="B42" s="17"/>
      <c r="C42" s="17"/>
      <c r="D42" s="17"/>
      <c r="E42" s="17"/>
      <c r="F42" s="17"/>
      <c r="G42" s="17"/>
      <c r="H42" s="17"/>
      <c r="I42" s="17" t="s">
        <v>45</v>
      </c>
      <c r="J42" s="18">
        <v>41090</v>
      </c>
      <c r="K42" s="17" t="s">
        <v>83</v>
      </c>
      <c r="L42" s="17"/>
      <c r="M42" s="17" t="s">
        <v>84</v>
      </c>
      <c r="N42" s="17" t="s">
        <v>48</v>
      </c>
      <c r="O42" s="19"/>
      <c r="P42" s="17" t="s">
        <v>79</v>
      </c>
      <c r="Q42" s="3">
        <v>1538.46</v>
      </c>
      <c r="R42" s="3"/>
      <c r="S42" s="3">
        <v>2470.06</v>
      </c>
    </row>
    <row r="43" spans="1:19">
      <c r="A43" s="17"/>
      <c r="B43" s="17"/>
      <c r="C43" s="17"/>
      <c r="D43" s="17"/>
      <c r="E43" s="17"/>
      <c r="F43" s="17"/>
      <c r="G43" s="17"/>
      <c r="H43" s="17"/>
      <c r="I43" s="17" t="s">
        <v>45</v>
      </c>
      <c r="J43" s="18">
        <v>41090</v>
      </c>
      <c r="K43" s="17" t="s">
        <v>83</v>
      </c>
      <c r="L43" s="17"/>
      <c r="M43" s="17" t="s">
        <v>84</v>
      </c>
      <c r="N43" s="17" t="s">
        <v>48</v>
      </c>
      <c r="O43" s="19"/>
      <c r="P43" s="17" t="s">
        <v>79</v>
      </c>
      <c r="Q43" s="3">
        <v>117.69</v>
      </c>
      <c r="R43" s="3"/>
      <c r="S43" s="3">
        <v>2587.75</v>
      </c>
    </row>
    <row r="44" spans="1:19">
      <c r="A44" s="17"/>
      <c r="B44" s="17"/>
      <c r="C44" s="17"/>
      <c r="D44" s="17"/>
      <c r="E44" s="17"/>
      <c r="F44" s="17"/>
      <c r="G44" s="17"/>
      <c r="H44" s="17"/>
      <c r="I44" s="17" t="s">
        <v>45</v>
      </c>
      <c r="J44" s="18">
        <v>41090</v>
      </c>
      <c r="K44" s="17" t="s">
        <v>85</v>
      </c>
      <c r="L44" s="17"/>
      <c r="M44" s="17" t="s">
        <v>86</v>
      </c>
      <c r="N44" s="17" t="s">
        <v>48</v>
      </c>
      <c r="O44" s="19"/>
      <c r="P44" s="17" t="s">
        <v>82</v>
      </c>
      <c r="Q44" s="3">
        <v>2083.34</v>
      </c>
      <c r="R44" s="3"/>
      <c r="S44" s="3">
        <v>4671.09</v>
      </c>
    </row>
    <row r="45" spans="1:19" ht="15" thickBot="1">
      <c r="A45" s="17"/>
      <c r="B45" s="17"/>
      <c r="C45" s="17"/>
      <c r="D45" s="17"/>
      <c r="E45" s="17"/>
      <c r="F45" s="17"/>
      <c r="G45" s="17"/>
      <c r="H45" s="17"/>
      <c r="I45" s="17" t="s">
        <v>45</v>
      </c>
      <c r="J45" s="18">
        <v>41090</v>
      </c>
      <c r="K45" s="17" t="s">
        <v>85</v>
      </c>
      <c r="L45" s="17"/>
      <c r="M45" s="17" t="s">
        <v>87</v>
      </c>
      <c r="N45" s="17" t="s">
        <v>48</v>
      </c>
      <c r="O45" s="19"/>
      <c r="P45" s="17" t="s">
        <v>82</v>
      </c>
      <c r="Q45" s="20">
        <v>159.38</v>
      </c>
      <c r="R45" s="20"/>
      <c r="S45" s="20">
        <v>4830.47</v>
      </c>
    </row>
    <row r="46" spans="1:19">
      <c r="A46" s="17"/>
      <c r="B46" s="17"/>
      <c r="C46" s="17"/>
      <c r="D46" s="17"/>
      <c r="E46" s="17"/>
      <c r="F46" s="17"/>
      <c r="G46" s="17" t="s">
        <v>88</v>
      </c>
      <c r="H46" s="17"/>
      <c r="I46" s="17"/>
      <c r="J46" s="18"/>
      <c r="K46" s="17"/>
      <c r="L46" s="17"/>
      <c r="M46" s="17"/>
      <c r="N46" s="17"/>
      <c r="O46" s="17"/>
      <c r="P46" s="17"/>
      <c r="Q46" s="3">
        <v>6141.59</v>
      </c>
      <c r="R46" s="3">
        <v>1311.12</v>
      </c>
      <c r="S46" s="3">
        <v>4830.47</v>
      </c>
    </row>
    <row r="47" spans="1:19" ht="30" customHeight="1">
      <c r="A47" s="2"/>
      <c r="B47" s="2"/>
      <c r="C47" s="2"/>
      <c r="D47" s="2"/>
      <c r="E47" s="2"/>
      <c r="F47" s="2"/>
      <c r="G47" s="2" t="s">
        <v>18</v>
      </c>
      <c r="H47" s="2"/>
      <c r="I47" s="2"/>
      <c r="J47" s="15"/>
      <c r="K47" s="2"/>
      <c r="L47" s="2"/>
      <c r="M47" s="2"/>
      <c r="N47" s="2"/>
      <c r="O47" s="2"/>
      <c r="P47" s="2"/>
      <c r="Q47" s="16"/>
      <c r="R47" s="16"/>
      <c r="S47" s="16"/>
    </row>
    <row r="48" spans="1:19">
      <c r="A48" s="17"/>
      <c r="B48" s="17"/>
      <c r="C48" s="17"/>
      <c r="D48" s="17"/>
      <c r="E48" s="17"/>
      <c r="F48" s="17"/>
      <c r="G48" s="17"/>
      <c r="H48" s="17"/>
      <c r="I48" s="17" t="s">
        <v>89</v>
      </c>
      <c r="J48" s="18">
        <v>41085</v>
      </c>
      <c r="K48" s="17" t="s">
        <v>90</v>
      </c>
      <c r="L48" s="17" t="s">
        <v>91</v>
      </c>
      <c r="M48" s="17" t="s">
        <v>92</v>
      </c>
      <c r="N48" s="17" t="s">
        <v>93</v>
      </c>
      <c r="O48" s="19"/>
      <c r="P48" s="17" t="s">
        <v>94</v>
      </c>
      <c r="Q48" s="3">
        <v>5.99</v>
      </c>
      <c r="R48" s="3"/>
      <c r="S48" s="3">
        <v>5.99</v>
      </c>
    </row>
    <row r="49" spans="1:19">
      <c r="A49" s="17"/>
      <c r="B49" s="17"/>
      <c r="C49" s="17"/>
      <c r="D49" s="17"/>
      <c r="E49" s="17"/>
      <c r="F49" s="17"/>
      <c r="G49" s="17"/>
      <c r="H49" s="17"/>
      <c r="I49" s="17" t="s">
        <v>89</v>
      </c>
      <c r="J49" s="18">
        <v>41085</v>
      </c>
      <c r="K49" s="17" t="s">
        <v>90</v>
      </c>
      <c r="L49" s="17" t="s">
        <v>91</v>
      </c>
      <c r="M49" s="17" t="s">
        <v>95</v>
      </c>
      <c r="N49" s="17" t="s">
        <v>96</v>
      </c>
      <c r="O49" s="19"/>
      <c r="P49" s="17" t="s">
        <v>94</v>
      </c>
      <c r="Q49" s="3">
        <v>23</v>
      </c>
      <c r="R49" s="3"/>
      <c r="S49" s="3">
        <v>28.99</v>
      </c>
    </row>
    <row r="50" spans="1:19" ht="15" thickBot="1">
      <c r="A50" s="17"/>
      <c r="B50" s="17"/>
      <c r="C50" s="17"/>
      <c r="D50" s="17"/>
      <c r="E50" s="17"/>
      <c r="F50" s="17"/>
      <c r="G50" s="17"/>
      <c r="H50" s="17"/>
      <c r="I50" s="17" t="s">
        <v>89</v>
      </c>
      <c r="J50" s="18">
        <v>41087</v>
      </c>
      <c r="K50" s="17" t="s">
        <v>97</v>
      </c>
      <c r="L50" s="17" t="s">
        <v>98</v>
      </c>
      <c r="M50" s="17" t="s">
        <v>99</v>
      </c>
      <c r="N50" s="17" t="s">
        <v>48</v>
      </c>
      <c r="O50" s="19"/>
      <c r="P50" s="17" t="s">
        <v>94</v>
      </c>
      <c r="Q50" s="20">
        <v>9.5</v>
      </c>
      <c r="R50" s="20"/>
      <c r="S50" s="20">
        <v>38.49</v>
      </c>
    </row>
    <row r="51" spans="1:19">
      <c r="A51" s="17"/>
      <c r="B51" s="17"/>
      <c r="C51" s="17"/>
      <c r="D51" s="17"/>
      <c r="E51" s="17"/>
      <c r="F51" s="17"/>
      <c r="G51" s="17" t="s">
        <v>100</v>
      </c>
      <c r="H51" s="17"/>
      <c r="I51" s="17"/>
      <c r="J51" s="18"/>
      <c r="K51" s="17"/>
      <c r="L51" s="17"/>
      <c r="M51" s="17"/>
      <c r="N51" s="17"/>
      <c r="O51" s="17"/>
      <c r="P51" s="17"/>
      <c r="Q51" s="3">
        <v>38.49</v>
      </c>
      <c r="R51" s="3">
        <v>0</v>
      </c>
      <c r="S51" s="3">
        <v>38.49</v>
      </c>
    </row>
    <row r="52" spans="1:19" ht="30" customHeight="1">
      <c r="A52" s="2"/>
      <c r="B52" s="2"/>
      <c r="C52" s="2"/>
      <c r="D52" s="2"/>
      <c r="E52" s="2"/>
      <c r="F52" s="2"/>
      <c r="G52" s="2" t="s">
        <v>19</v>
      </c>
      <c r="H52" s="2"/>
      <c r="I52" s="2"/>
      <c r="J52" s="15"/>
      <c r="K52" s="2"/>
      <c r="L52" s="2"/>
      <c r="M52" s="2"/>
      <c r="N52" s="2"/>
      <c r="O52" s="2"/>
      <c r="P52" s="2"/>
      <c r="Q52" s="16"/>
      <c r="R52" s="16"/>
      <c r="S52" s="16"/>
    </row>
    <row r="53" spans="1:19">
      <c r="A53" s="17"/>
      <c r="B53" s="17"/>
      <c r="C53" s="17"/>
      <c r="D53" s="17"/>
      <c r="E53" s="17"/>
      <c r="F53" s="17"/>
      <c r="G53" s="17"/>
      <c r="H53" s="17"/>
      <c r="I53" s="17" t="s">
        <v>89</v>
      </c>
      <c r="J53" s="18">
        <v>41068</v>
      </c>
      <c r="K53" s="17" t="s">
        <v>101</v>
      </c>
      <c r="L53" s="17" t="s">
        <v>102</v>
      </c>
      <c r="M53" s="17" t="s">
        <v>103</v>
      </c>
      <c r="N53" s="17" t="s">
        <v>96</v>
      </c>
      <c r="O53" s="19"/>
      <c r="P53" s="17" t="s">
        <v>94</v>
      </c>
      <c r="Q53" s="3">
        <v>300</v>
      </c>
      <c r="R53" s="3"/>
      <c r="S53" s="3">
        <v>300</v>
      </c>
    </row>
    <row r="54" spans="1:19">
      <c r="A54" s="17"/>
      <c r="B54" s="17"/>
      <c r="C54" s="17"/>
      <c r="D54" s="17"/>
      <c r="E54" s="17"/>
      <c r="F54" s="17"/>
      <c r="G54" s="17"/>
      <c r="H54" s="17"/>
      <c r="I54" s="17" t="s">
        <v>89</v>
      </c>
      <c r="J54" s="18">
        <v>41082</v>
      </c>
      <c r="K54" s="17" t="s">
        <v>104</v>
      </c>
      <c r="L54" s="17" t="s">
        <v>102</v>
      </c>
      <c r="M54" s="17" t="s">
        <v>105</v>
      </c>
      <c r="N54" s="17" t="s">
        <v>96</v>
      </c>
      <c r="O54" s="19"/>
      <c r="P54" s="17" t="s">
        <v>94</v>
      </c>
      <c r="Q54" s="3">
        <v>300</v>
      </c>
      <c r="R54" s="3"/>
      <c r="S54" s="3">
        <v>600</v>
      </c>
    </row>
    <row r="55" spans="1:19" ht="15" thickBot="1">
      <c r="A55" s="17"/>
      <c r="B55" s="17"/>
      <c r="C55" s="17"/>
      <c r="D55" s="17"/>
      <c r="E55" s="17"/>
      <c r="F55" s="17"/>
      <c r="G55" s="17"/>
      <c r="H55" s="17"/>
      <c r="I55" s="17" t="s">
        <v>89</v>
      </c>
      <c r="J55" s="18">
        <v>41089</v>
      </c>
      <c r="K55" s="17" t="s">
        <v>106</v>
      </c>
      <c r="L55" s="17" t="s">
        <v>102</v>
      </c>
      <c r="M55" s="17" t="s">
        <v>107</v>
      </c>
      <c r="N55" s="17" t="s">
        <v>96</v>
      </c>
      <c r="O55" s="19"/>
      <c r="P55" s="17" t="s">
        <v>94</v>
      </c>
      <c r="Q55" s="20">
        <v>150</v>
      </c>
      <c r="R55" s="20"/>
      <c r="S55" s="20">
        <v>750</v>
      </c>
    </row>
    <row r="56" spans="1:19">
      <c r="A56" s="17"/>
      <c r="B56" s="17"/>
      <c r="C56" s="17"/>
      <c r="D56" s="17"/>
      <c r="E56" s="17"/>
      <c r="F56" s="17"/>
      <c r="G56" s="17" t="s">
        <v>108</v>
      </c>
      <c r="H56" s="17"/>
      <c r="I56" s="17"/>
      <c r="J56" s="18"/>
      <c r="K56" s="17"/>
      <c r="L56" s="17"/>
      <c r="M56" s="17"/>
      <c r="N56" s="17"/>
      <c r="O56" s="17"/>
      <c r="P56" s="17"/>
      <c r="Q56" s="3">
        <v>750</v>
      </c>
      <c r="R56" s="3">
        <v>0</v>
      </c>
      <c r="S56" s="3">
        <v>750</v>
      </c>
    </row>
    <row r="57" spans="1:19" ht="30" customHeight="1">
      <c r="A57" s="2"/>
      <c r="B57" s="2"/>
      <c r="C57" s="2"/>
      <c r="D57" s="2"/>
      <c r="E57" s="2"/>
      <c r="F57" s="2"/>
      <c r="G57" s="2" t="s">
        <v>20</v>
      </c>
      <c r="H57" s="2"/>
      <c r="I57" s="2"/>
      <c r="J57" s="15"/>
      <c r="K57" s="2"/>
      <c r="L57" s="2"/>
      <c r="M57" s="2"/>
      <c r="N57" s="2"/>
      <c r="O57" s="2"/>
      <c r="P57" s="2"/>
      <c r="Q57" s="16"/>
      <c r="R57" s="16"/>
      <c r="S57" s="16"/>
    </row>
    <row r="58" spans="1:19" ht="15" thickBot="1">
      <c r="A58" s="1"/>
      <c r="B58" s="1"/>
      <c r="C58" s="1"/>
      <c r="D58" s="1"/>
      <c r="E58" s="1"/>
      <c r="F58" s="1"/>
      <c r="G58" s="1"/>
      <c r="H58" s="17"/>
      <c r="I58" s="17" t="s">
        <v>89</v>
      </c>
      <c r="J58" s="18">
        <v>41085</v>
      </c>
      <c r="K58" s="17" t="s">
        <v>109</v>
      </c>
      <c r="L58" s="17" t="s">
        <v>91</v>
      </c>
      <c r="M58" s="17" t="s">
        <v>110</v>
      </c>
      <c r="N58" s="17" t="s">
        <v>48</v>
      </c>
      <c r="O58" s="19"/>
      <c r="P58" s="17" t="s">
        <v>94</v>
      </c>
      <c r="Q58" s="20">
        <v>29.95</v>
      </c>
      <c r="R58" s="20"/>
      <c r="S58" s="20">
        <v>29.95</v>
      </c>
    </row>
    <row r="59" spans="1:19">
      <c r="A59" s="17"/>
      <c r="B59" s="17"/>
      <c r="C59" s="17"/>
      <c r="D59" s="17"/>
      <c r="E59" s="17"/>
      <c r="F59" s="17"/>
      <c r="G59" s="17" t="s">
        <v>111</v>
      </c>
      <c r="H59" s="17"/>
      <c r="I59" s="17"/>
      <c r="J59" s="18"/>
      <c r="K59" s="17"/>
      <c r="L59" s="17"/>
      <c r="M59" s="17"/>
      <c r="N59" s="17"/>
      <c r="O59" s="17"/>
      <c r="P59" s="17"/>
      <c r="Q59" s="3">
        <v>29.95</v>
      </c>
      <c r="R59" s="3">
        <v>0</v>
      </c>
      <c r="S59" s="3">
        <v>29.95</v>
      </c>
    </row>
    <row r="60" spans="1:19" ht="30" customHeight="1">
      <c r="A60" s="2"/>
      <c r="B60" s="2"/>
      <c r="C60" s="2"/>
      <c r="D60" s="2"/>
      <c r="E60" s="2"/>
      <c r="F60" s="2"/>
      <c r="G60" s="2" t="s">
        <v>21</v>
      </c>
      <c r="H60" s="2"/>
      <c r="I60" s="2"/>
      <c r="J60" s="15"/>
      <c r="K60" s="2"/>
      <c r="L60" s="2"/>
      <c r="M60" s="2"/>
      <c r="N60" s="2"/>
      <c r="O60" s="2"/>
      <c r="P60" s="2"/>
      <c r="Q60" s="16"/>
      <c r="R60" s="16"/>
      <c r="S60" s="16"/>
    </row>
    <row r="61" spans="1:19" ht="15" thickBot="1">
      <c r="A61" s="1"/>
      <c r="B61" s="1"/>
      <c r="C61" s="1"/>
      <c r="D61" s="1"/>
      <c r="E61" s="1"/>
      <c r="F61" s="1"/>
      <c r="G61" s="1"/>
      <c r="H61" s="17"/>
      <c r="I61" s="17" t="s">
        <v>45</v>
      </c>
      <c r="J61" s="18">
        <v>41090</v>
      </c>
      <c r="K61" s="17" t="s">
        <v>112</v>
      </c>
      <c r="L61" s="17"/>
      <c r="M61" s="17" t="s">
        <v>113</v>
      </c>
      <c r="N61" s="17" t="s">
        <v>48</v>
      </c>
      <c r="O61" s="19"/>
      <c r="P61" s="17" t="s">
        <v>114</v>
      </c>
      <c r="Q61" s="20">
        <v>2.35</v>
      </c>
      <c r="R61" s="20"/>
      <c r="S61" s="20">
        <v>2.35</v>
      </c>
    </row>
    <row r="62" spans="1:19">
      <c r="A62" s="17"/>
      <c r="B62" s="17"/>
      <c r="C62" s="17"/>
      <c r="D62" s="17"/>
      <c r="E62" s="17"/>
      <c r="F62" s="17"/>
      <c r="G62" s="17" t="s">
        <v>115</v>
      </c>
      <c r="H62" s="17"/>
      <c r="I62" s="17"/>
      <c r="J62" s="18"/>
      <c r="K62" s="17"/>
      <c r="L62" s="17"/>
      <c r="M62" s="17"/>
      <c r="N62" s="17"/>
      <c r="O62" s="17"/>
      <c r="P62" s="17"/>
      <c r="Q62" s="3">
        <v>2.35</v>
      </c>
      <c r="R62" s="3">
        <v>0</v>
      </c>
      <c r="S62" s="3">
        <v>2.35</v>
      </c>
    </row>
    <row r="63" spans="1:19" ht="30" customHeight="1">
      <c r="A63" s="2"/>
      <c r="B63" s="2"/>
      <c r="C63" s="2"/>
      <c r="D63" s="2"/>
      <c r="E63" s="2"/>
      <c r="F63" s="2"/>
      <c r="G63" s="2" t="s">
        <v>22</v>
      </c>
      <c r="H63" s="2"/>
      <c r="I63" s="2"/>
      <c r="J63" s="15"/>
      <c r="K63" s="2"/>
      <c r="L63" s="2"/>
      <c r="M63" s="2"/>
      <c r="N63" s="2"/>
      <c r="O63" s="2"/>
      <c r="P63" s="2"/>
      <c r="Q63" s="16"/>
      <c r="R63" s="16"/>
      <c r="S63" s="16"/>
    </row>
    <row r="64" spans="1:19">
      <c r="A64" s="17"/>
      <c r="B64" s="17"/>
      <c r="C64" s="17"/>
      <c r="D64" s="17"/>
      <c r="E64" s="17"/>
      <c r="F64" s="17"/>
      <c r="G64" s="17"/>
      <c r="H64" s="17"/>
      <c r="I64" s="17" t="s">
        <v>89</v>
      </c>
      <c r="J64" s="18">
        <v>41085</v>
      </c>
      <c r="K64" s="17" t="s">
        <v>90</v>
      </c>
      <c r="L64" s="17" t="s">
        <v>91</v>
      </c>
      <c r="M64" s="17" t="s">
        <v>116</v>
      </c>
      <c r="N64" s="17" t="s">
        <v>117</v>
      </c>
      <c r="O64" s="19"/>
      <c r="P64" s="17" t="s">
        <v>94</v>
      </c>
      <c r="Q64" s="3">
        <v>20.399999999999999</v>
      </c>
      <c r="R64" s="3"/>
      <c r="S64" s="3">
        <v>20.399999999999999</v>
      </c>
    </row>
    <row r="65" spans="1:19" ht="15" thickBot="1">
      <c r="A65" s="17"/>
      <c r="B65" s="17"/>
      <c r="C65" s="17"/>
      <c r="D65" s="17"/>
      <c r="E65" s="17"/>
      <c r="F65" s="17"/>
      <c r="G65" s="17"/>
      <c r="H65" s="17"/>
      <c r="I65" s="17" t="s">
        <v>89</v>
      </c>
      <c r="J65" s="18">
        <v>41085</v>
      </c>
      <c r="K65" s="17" t="s">
        <v>90</v>
      </c>
      <c r="L65" s="17" t="s">
        <v>91</v>
      </c>
      <c r="M65" s="17" t="s">
        <v>118</v>
      </c>
      <c r="N65" s="17" t="s">
        <v>117</v>
      </c>
      <c r="O65" s="19"/>
      <c r="P65" s="17" t="s">
        <v>94</v>
      </c>
      <c r="Q65" s="20">
        <v>49</v>
      </c>
      <c r="R65" s="20"/>
      <c r="S65" s="20">
        <v>69.400000000000006</v>
      </c>
    </row>
    <row r="66" spans="1:19">
      <c r="A66" s="17"/>
      <c r="B66" s="17"/>
      <c r="C66" s="17"/>
      <c r="D66" s="17"/>
      <c r="E66" s="17"/>
      <c r="F66" s="17"/>
      <c r="G66" s="17" t="s">
        <v>119</v>
      </c>
      <c r="H66" s="17"/>
      <c r="I66" s="17"/>
      <c r="J66" s="18"/>
      <c r="K66" s="17"/>
      <c r="L66" s="17"/>
      <c r="M66" s="17"/>
      <c r="N66" s="17"/>
      <c r="O66" s="17"/>
      <c r="P66" s="17"/>
      <c r="Q66" s="3">
        <v>69.400000000000006</v>
      </c>
      <c r="R66" s="3">
        <v>0</v>
      </c>
      <c r="S66" s="3">
        <v>69.400000000000006</v>
      </c>
    </row>
    <row r="67" spans="1:19" ht="30" customHeight="1">
      <c r="A67" s="2"/>
      <c r="B67" s="2"/>
      <c r="C67" s="2"/>
      <c r="D67" s="2"/>
      <c r="E67" s="2"/>
      <c r="F67" s="2"/>
      <c r="G67" s="2" t="s">
        <v>23</v>
      </c>
      <c r="H67" s="2"/>
      <c r="I67" s="2"/>
      <c r="J67" s="15"/>
      <c r="K67" s="2"/>
      <c r="L67" s="2"/>
      <c r="M67" s="2"/>
      <c r="N67" s="2"/>
      <c r="O67" s="2"/>
      <c r="P67" s="2"/>
      <c r="Q67" s="16"/>
      <c r="R67" s="16"/>
      <c r="S67" s="16"/>
    </row>
    <row r="68" spans="1:19" ht="15" thickBot="1">
      <c r="A68" s="1"/>
      <c r="B68" s="1"/>
      <c r="C68" s="1"/>
      <c r="D68" s="1"/>
      <c r="E68" s="1"/>
      <c r="F68" s="1"/>
      <c r="G68" s="1"/>
      <c r="H68" s="17"/>
      <c r="I68" s="17" t="s">
        <v>89</v>
      </c>
      <c r="J68" s="18">
        <v>41085</v>
      </c>
      <c r="K68" s="17" t="s">
        <v>90</v>
      </c>
      <c r="L68" s="17" t="s">
        <v>91</v>
      </c>
      <c r="M68" s="17" t="s">
        <v>120</v>
      </c>
      <c r="N68" s="17" t="s">
        <v>96</v>
      </c>
      <c r="O68" s="19"/>
      <c r="P68" s="17" t="s">
        <v>94</v>
      </c>
      <c r="Q68" s="20">
        <v>100</v>
      </c>
      <c r="R68" s="20"/>
      <c r="S68" s="20">
        <v>100</v>
      </c>
    </row>
    <row r="69" spans="1:19">
      <c r="A69" s="17"/>
      <c r="B69" s="17"/>
      <c r="C69" s="17"/>
      <c r="D69" s="17"/>
      <c r="E69" s="17"/>
      <c r="F69" s="17"/>
      <c r="G69" s="17" t="s">
        <v>121</v>
      </c>
      <c r="H69" s="17"/>
      <c r="I69" s="17"/>
      <c r="J69" s="18"/>
      <c r="K69" s="17"/>
      <c r="L69" s="17"/>
      <c r="M69" s="17"/>
      <c r="N69" s="17"/>
      <c r="O69" s="17"/>
      <c r="P69" s="17"/>
      <c r="Q69" s="3">
        <v>100</v>
      </c>
      <c r="R69" s="3">
        <v>0</v>
      </c>
      <c r="S69" s="3">
        <v>100</v>
      </c>
    </row>
    <row r="70" spans="1:19" ht="30" customHeight="1">
      <c r="A70" s="2"/>
      <c r="B70" s="2"/>
      <c r="C70" s="2"/>
      <c r="D70" s="2"/>
      <c r="E70" s="2"/>
      <c r="F70" s="2"/>
      <c r="G70" s="2" t="s">
        <v>24</v>
      </c>
      <c r="H70" s="2"/>
      <c r="I70" s="2"/>
      <c r="J70" s="15"/>
      <c r="K70" s="2"/>
      <c r="L70" s="2"/>
      <c r="M70" s="2"/>
      <c r="N70" s="2"/>
      <c r="O70" s="2"/>
      <c r="P70" s="2"/>
      <c r="Q70" s="16"/>
      <c r="R70" s="16"/>
      <c r="S70" s="16"/>
    </row>
    <row r="71" spans="1:19" ht="15" thickBot="1">
      <c r="A71" s="1"/>
      <c r="B71" s="1"/>
      <c r="C71" s="1"/>
      <c r="D71" s="1"/>
      <c r="E71" s="1"/>
      <c r="F71" s="1"/>
      <c r="G71" s="1"/>
      <c r="H71" s="17"/>
      <c r="I71" s="17" t="s">
        <v>89</v>
      </c>
      <c r="J71" s="18">
        <v>41085</v>
      </c>
      <c r="K71" s="17" t="s">
        <v>90</v>
      </c>
      <c r="L71" s="17" t="s">
        <v>91</v>
      </c>
      <c r="M71" s="17" t="s">
        <v>122</v>
      </c>
      <c r="N71" s="17" t="s">
        <v>117</v>
      </c>
      <c r="O71" s="19"/>
      <c r="P71" s="17" t="s">
        <v>94</v>
      </c>
      <c r="Q71" s="20">
        <v>375</v>
      </c>
      <c r="R71" s="20"/>
      <c r="S71" s="20">
        <v>375</v>
      </c>
    </row>
    <row r="72" spans="1:19">
      <c r="A72" s="17"/>
      <c r="B72" s="17"/>
      <c r="C72" s="17"/>
      <c r="D72" s="17"/>
      <c r="E72" s="17"/>
      <c r="F72" s="17"/>
      <c r="G72" s="17" t="s">
        <v>123</v>
      </c>
      <c r="H72" s="17"/>
      <c r="I72" s="17"/>
      <c r="J72" s="18"/>
      <c r="K72" s="17"/>
      <c r="L72" s="17"/>
      <c r="M72" s="17"/>
      <c r="N72" s="17"/>
      <c r="O72" s="17"/>
      <c r="P72" s="17"/>
      <c r="Q72" s="3">
        <v>375</v>
      </c>
      <c r="R72" s="3">
        <v>0</v>
      </c>
      <c r="S72" s="3">
        <v>375</v>
      </c>
    </row>
    <row r="73" spans="1:19" ht="30" customHeight="1">
      <c r="A73" s="2"/>
      <c r="B73" s="2"/>
      <c r="C73" s="2"/>
      <c r="D73" s="2"/>
      <c r="E73" s="2"/>
      <c r="F73" s="2"/>
      <c r="G73" s="2" t="s">
        <v>25</v>
      </c>
      <c r="H73" s="2"/>
      <c r="I73" s="2"/>
      <c r="J73" s="15"/>
      <c r="K73" s="2"/>
      <c r="L73" s="2"/>
      <c r="M73" s="2"/>
      <c r="N73" s="2"/>
      <c r="O73" s="2"/>
      <c r="P73" s="2"/>
      <c r="Q73" s="16"/>
      <c r="R73" s="16"/>
      <c r="S73" s="16"/>
    </row>
    <row r="74" spans="1:19">
      <c r="A74" s="17"/>
      <c r="B74" s="17"/>
      <c r="C74" s="17"/>
      <c r="D74" s="17"/>
      <c r="E74" s="17"/>
      <c r="F74" s="17"/>
      <c r="G74" s="17"/>
      <c r="H74" s="17"/>
      <c r="I74" s="17" t="s">
        <v>89</v>
      </c>
      <c r="J74" s="18">
        <v>41061</v>
      </c>
      <c r="K74" s="17" t="s">
        <v>124</v>
      </c>
      <c r="L74" s="17" t="s">
        <v>125</v>
      </c>
      <c r="M74" s="17" t="s">
        <v>126</v>
      </c>
      <c r="N74" s="17" t="s">
        <v>127</v>
      </c>
      <c r="O74" s="19"/>
      <c r="P74" s="17" t="s">
        <v>94</v>
      </c>
      <c r="Q74" s="3">
        <v>250</v>
      </c>
      <c r="R74" s="3"/>
      <c r="S74" s="3">
        <v>250</v>
      </c>
    </row>
    <row r="75" spans="1:19">
      <c r="A75" s="17"/>
      <c r="B75" s="17"/>
      <c r="C75" s="17"/>
      <c r="D75" s="17"/>
      <c r="E75" s="17"/>
      <c r="F75" s="17"/>
      <c r="G75" s="17"/>
      <c r="H75" s="17"/>
      <c r="I75" s="17" t="s">
        <v>89</v>
      </c>
      <c r="J75" s="18">
        <v>41061</v>
      </c>
      <c r="K75" s="17" t="s">
        <v>128</v>
      </c>
      <c r="L75" s="17" t="s">
        <v>129</v>
      </c>
      <c r="M75" s="17" t="s">
        <v>126</v>
      </c>
      <c r="N75" s="17" t="s">
        <v>127</v>
      </c>
      <c r="O75" s="19"/>
      <c r="P75" s="17" t="s">
        <v>94</v>
      </c>
      <c r="Q75" s="3">
        <v>250</v>
      </c>
      <c r="R75" s="3"/>
      <c r="S75" s="3">
        <v>500</v>
      </c>
    </row>
    <row r="76" spans="1:19" ht="15" thickBot="1">
      <c r="A76" s="17"/>
      <c r="B76" s="17"/>
      <c r="C76" s="17"/>
      <c r="D76" s="17"/>
      <c r="E76" s="17"/>
      <c r="F76" s="17"/>
      <c r="G76" s="17"/>
      <c r="H76" s="17"/>
      <c r="I76" s="17" t="s">
        <v>89</v>
      </c>
      <c r="J76" s="18">
        <v>41061</v>
      </c>
      <c r="K76" s="17" t="s">
        <v>130</v>
      </c>
      <c r="L76" s="17" t="s">
        <v>131</v>
      </c>
      <c r="M76" s="17" t="s">
        <v>132</v>
      </c>
      <c r="N76" s="17" t="s">
        <v>127</v>
      </c>
      <c r="O76" s="19"/>
      <c r="P76" s="17" t="s">
        <v>94</v>
      </c>
      <c r="Q76" s="4">
        <v>250</v>
      </c>
      <c r="R76" s="4"/>
      <c r="S76" s="4">
        <v>750</v>
      </c>
    </row>
    <row r="77" spans="1:19" ht="15" thickBot="1">
      <c r="A77" s="17"/>
      <c r="B77" s="17"/>
      <c r="C77" s="17"/>
      <c r="D77" s="17"/>
      <c r="E77" s="17"/>
      <c r="F77" s="17"/>
      <c r="G77" s="17" t="s">
        <v>133</v>
      </c>
      <c r="H77" s="17"/>
      <c r="I77" s="17"/>
      <c r="J77" s="18"/>
      <c r="K77" s="17"/>
      <c r="L77" s="17"/>
      <c r="M77" s="17"/>
      <c r="N77" s="17"/>
      <c r="O77" s="17"/>
      <c r="P77" s="17"/>
      <c r="Q77" s="6">
        <v>750</v>
      </c>
      <c r="R77" s="6">
        <v>0</v>
      </c>
      <c r="S77" s="6">
        <v>750</v>
      </c>
    </row>
    <row r="78" spans="1:19" ht="30" customHeight="1" thickBot="1">
      <c r="A78" s="17"/>
      <c r="B78" s="17"/>
      <c r="C78" s="17"/>
      <c r="D78" s="17"/>
      <c r="E78" s="17"/>
      <c r="F78" s="17" t="s">
        <v>26</v>
      </c>
      <c r="G78" s="17"/>
      <c r="H78" s="17"/>
      <c r="I78" s="17"/>
      <c r="J78" s="18"/>
      <c r="K78" s="17"/>
      <c r="L78" s="17"/>
      <c r="M78" s="17"/>
      <c r="N78" s="17"/>
      <c r="O78" s="17"/>
      <c r="P78" s="17"/>
      <c r="Q78" s="6">
        <v>8256.7800000000007</v>
      </c>
      <c r="R78" s="6">
        <v>1311.12</v>
      </c>
      <c r="S78" s="6">
        <v>6945.66</v>
      </c>
    </row>
    <row r="79" spans="1:19" ht="30" customHeight="1" thickBot="1">
      <c r="A79" s="17"/>
      <c r="B79" s="17"/>
      <c r="C79" s="17"/>
      <c r="D79" s="17"/>
      <c r="E79" s="17" t="s">
        <v>27</v>
      </c>
      <c r="F79" s="17"/>
      <c r="G79" s="17"/>
      <c r="H79" s="17"/>
      <c r="I79" s="17"/>
      <c r="J79" s="18"/>
      <c r="K79" s="17"/>
      <c r="L79" s="17"/>
      <c r="M79" s="17"/>
      <c r="N79" s="17"/>
      <c r="O79" s="17"/>
      <c r="P79" s="17"/>
      <c r="Q79" s="6">
        <v>8256.7800000000007</v>
      </c>
      <c r="R79" s="6">
        <v>1311.12</v>
      </c>
      <c r="S79" s="6">
        <v>6945.66</v>
      </c>
    </row>
    <row r="80" spans="1:19" ht="30" customHeight="1" thickBot="1">
      <c r="A80" s="17"/>
      <c r="B80" s="17"/>
      <c r="C80" s="17"/>
      <c r="D80" s="17" t="s">
        <v>28</v>
      </c>
      <c r="E80" s="17"/>
      <c r="F80" s="17"/>
      <c r="G80" s="17"/>
      <c r="H80" s="17"/>
      <c r="I80" s="17"/>
      <c r="J80" s="18"/>
      <c r="K80" s="17"/>
      <c r="L80" s="17"/>
      <c r="M80" s="17"/>
      <c r="N80" s="17"/>
      <c r="O80" s="17"/>
      <c r="P80" s="17"/>
      <c r="Q80" s="6">
        <v>8256.7800000000007</v>
      </c>
      <c r="R80" s="6">
        <v>1311.12</v>
      </c>
      <c r="S80" s="6">
        <v>6945.66</v>
      </c>
    </row>
    <row r="81" spans="1:19" ht="30" customHeight="1" thickBot="1">
      <c r="A81" s="17"/>
      <c r="B81" s="17" t="s">
        <v>29</v>
      </c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7"/>
      <c r="O81" s="17"/>
      <c r="P81" s="17"/>
      <c r="Q81" s="6">
        <v>8402.7800000000007</v>
      </c>
      <c r="R81" s="6">
        <v>8257.1200000000008</v>
      </c>
      <c r="S81" s="6">
        <v>-145.66</v>
      </c>
    </row>
    <row r="82" spans="1:19" s="8" customFormat="1" ht="30" customHeight="1" thickBot="1">
      <c r="A82" s="2" t="s">
        <v>30</v>
      </c>
      <c r="B82" s="2"/>
      <c r="C82" s="2"/>
      <c r="D82" s="2"/>
      <c r="E82" s="2"/>
      <c r="F82" s="2"/>
      <c r="G82" s="2"/>
      <c r="H82" s="2"/>
      <c r="I82" s="2"/>
      <c r="J82" s="15"/>
      <c r="K82" s="2"/>
      <c r="L82" s="2"/>
      <c r="M82" s="2"/>
      <c r="N82" s="2"/>
      <c r="O82" s="2"/>
      <c r="P82" s="2"/>
      <c r="Q82" s="7">
        <v>8402.7800000000007</v>
      </c>
      <c r="R82" s="7">
        <v>8257.1200000000008</v>
      </c>
      <c r="S82" s="7">
        <v>-145.66</v>
      </c>
    </row>
    <row r="83" spans="1:19" ht="15" thickTop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</sheetData>
  <mergeCells count="3">
    <mergeCell ref="A1:S1"/>
    <mergeCell ref="A2:S2"/>
    <mergeCell ref="A3:S3"/>
  </mergeCells>
  <printOptions horizontalCentered="1"/>
  <pageMargins left="0.45" right="0.45" top="0.75" bottom="0.75" header="0.25" footer="0.3"/>
  <pageSetup scale="47" fitToHeight="3" orientation="landscape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7030A0"/>
  </sheetPr>
  <dimension ref="A1:U36"/>
  <sheetViews>
    <sheetView workbookViewId="0">
      <pane xSplit="7" ySplit="5" topLeftCell="H9" activePane="bottomRight" state="frozenSplit"/>
      <selection pane="topRight" activeCell="H1" sqref="H1"/>
      <selection pane="bottomLeft" activeCell="A2" sqref="A2"/>
      <selection pane="bottomRight" activeCell="M37" sqref="A1:M37"/>
    </sheetView>
  </sheetViews>
  <sheetFormatPr baseColWidth="10" defaultColWidth="8.83203125" defaultRowHeight="14" x14ac:dyDescent="0"/>
  <cols>
    <col min="1" max="6" width="3" style="12" customWidth="1"/>
    <col min="7" max="7" width="33.5" style="12" customWidth="1"/>
    <col min="8" max="8" width="8.5" style="13" customWidth="1"/>
    <col min="9" max="9" width="10.5" style="13" customWidth="1"/>
    <col min="10" max="10" width="27.5" style="13" customWidth="1"/>
    <col min="11" max="11" width="26.5" style="13" bestFit="1" customWidth="1"/>
    <col min="12" max="12" width="23.5" style="13" bestFit="1" customWidth="1"/>
    <col min="13" max="13" width="7" style="13" bestFit="1" customWidth="1"/>
  </cols>
  <sheetData>
    <row r="1" spans="1:21" s="137" customFormat="1" ht="13">
      <c r="A1" s="139" t="s">
        <v>31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6"/>
      <c r="O1" s="136"/>
      <c r="P1" s="136"/>
      <c r="Q1" s="136"/>
      <c r="R1" s="136"/>
      <c r="S1" s="136"/>
      <c r="T1" s="136"/>
      <c r="U1" s="136"/>
    </row>
    <row r="2" spans="1:21" s="137" customFormat="1" ht="13">
      <c r="A2" s="139" t="s">
        <v>268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6"/>
      <c r="O2" s="136"/>
      <c r="P2" s="136"/>
      <c r="Q2" s="136"/>
      <c r="R2" s="136"/>
      <c r="S2" s="136"/>
      <c r="T2" s="136"/>
      <c r="U2" s="136"/>
    </row>
    <row r="3" spans="1:21" s="137" customFormat="1" ht="13">
      <c r="A3" s="140" t="s">
        <v>269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8"/>
      <c r="O3" s="138"/>
      <c r="P3" s="138"/>
      <c r="Q3" s="138"/>
      <c r="R3" s="136"/>
      <c r="S3" s="136"/>
      <c r="T3" s="136"/>
      <c r="U3" s="136"/>
    </row>
    <row r="4" spans="1:21">
      <c r="A4" s="8"/>
      <c r="B4" s="8"/>
      <c r="C4" s="8"/>
      <c r="D4" s="8"/>
      <c r="E4" s="8"/>
      <c r="F4" s="8"/>
      <c r="G4"/>
      <c r="H4"/>
      <c r="I4"/>
      <c r="J4"/>
      <c r="K4"/>
      <c r="L4"/>
      <c r="M4"/>
    </row>
    <row r="5" spans="1:21" s="11" customFormat="1" ht="15" thickBot="1">
      <c r="A5" s="9"/>
      <c r="B5" s="9"/>
      <c r="C5" s="9"/>
      <c r="D5" s="9"/>
      <c r="E5" s="9"/>
      <c r="F5" s="9"/>
      <c r="G5" s="9"/>
      <c r="H5" s="10" t="s">
        <v>48</v>
      </c>
      <c r="I5" s="10" t="s">
        <v>117</v>
      </c>
      <c r="J5" s="10" t="s">
        <v>127</v>
      </c>
      <c r="K5" s="10" t="s">
        <v>96</v>
      </c>
      <c r="L5" s="10" t="s">
        <v>93</v>
      </c>
      <c r="M5" s="10" t="s">
        <v>267</v>
      </c>
    </row>
    <row r="6" spans="1:21" ht="15" thickTop="1">
      <c r="A6" s="2"/>
      <c r="B6" s="2" t="s">
        <v>1</v>
      </c>
      <c r="C6" s="2"/>
      <c r="D6" s="2"/>
      <c r="E6" s="2"/>
      <c r="F6" s="2"/>
      <c r="G6" s="2"/>
      <c r="H6" s="3"/>
      <c r="I6" s="3"/>
      <c r="J6" s="3"/>
      <c r="K6" s="3"/>
      <c r="L6" s="3"/>
      <c r="M6" s="3"/>
    </row>
    <row r="7" spans="1:21">
      <c r="A7" s="2"/>
      <c r="B7" s="2"/>
      <c r="C7" s="2"/>
      <c r="D7" s="2" t="s">
        <v>2</v>
      </c>
      <c r="E7" s="2"/>
      <c r="F7" s="2"/>
      <c r="G7" s="2"/>
      <c r="H7" s="3"/>
      <c r="I7" s="3"/>
      <c r="J7" s="3"/>
      <c r="K7" s="3"/>
      <c r="L7" s="3"/>
      <c r="M7" s="3"/>
    </row>
    <row r="8" spans="1:21">
      <c r="A8" s="2"/>
      <c r="B8" s="2"/>
      <c r="C8" s="2"/>
      <c r="D8" s="2"/>
      <c r="E8" s="2" t="s">
        <v>3</v>
      </c>
      <c r="F8" s="2"/>
      <c r="G8" s="2"/>
      <c r="H8" s="3"/>
      <c r="I8" s="3"/>
      <c r="J8" s="3"/>
      <c r="K8" s="3"/>
      <c r="L8" s="3"/>
      <c r="M8" s="3"/>
    </row>
    <row r="9" spans="1:21">
      <c r="A9" s="2"/>
      <c r="B9" s="2"/>
      <c r="C9" s="2"/>
      <c r="D9" s="2"/>
      <c r="E9" s="2"/>
      <c r="F9" s="2" t="s">
        <v>4</v>
      </c>
      <c r="G9" s="2"/>
      <c r="H9" s="3"/>
      <c r="I9" s="3"/>
      <c r="J9" s="3"/>
      <c r="K9" s="3"/>
      <c r="L9" s="3"/>
      <c r="M9" s="3"/>
    </row>
    <row r="10" spans="1:21">
      <c r="A10" s="2"/>
      <c r="B10" s="2"/>
      <c r="C10" s="2"/>
      <c r="D10" s="2"/>
      <c r="E10" s="2"/>
      <c r="F10" s="2"/>
      <c r="G10" s="2" t="s">
        <v>5</v>
      </c>
      <c r="H10" s="3">
        <v>146</v>
      </c>
      <c r="I10" s="3">
        <v>0</v>
      </c>
      <c r="J10" s="3">
        <v>0</v>
      </c>
      <c r="K10" s="3">
        <v>0</v>
      </c>
      <c r="L10" s="3">
        <v>0</v>
      </c>
      <c r="M10" s="3">
        <f>ROUND(SUM(H10:L10),5)</f>
        <v>146</v>
      </c>
    </row>
    <row r="11" spans="1:21" ht="15" thickBot="1">
      <c r="A11" s="2"/>
      <c r="B11" s="2"/>
      <c r="C11" s="2"/>
      <c r="D11" s="2"/>
      <c r="E11" s="2"/>
      <c r="F11" s="2"/>
      <c r="G11" s="2" t="s">
        <v>6</v>
      </c>
      <c r="H11" s="4">
        <v>-146</v>
      </c>
      <c r="I11" s="4">
        <v>0</v>
      </c>
      <c r="J11" s="4">
        <v>0</v>
      </c>
      <c r="K11" s="4">
        <v>0</v>
      </c>
      <c r="L11" s="4">
        <v>0</v>
      </c>
      <c r="M11" s="4">
        <f>ROUND(SUM(H11:L11),5)</f>
        <v>-146</v>
      </c>
    </row>
    <row r="12" spans="1:21" ht="15" thickBot="1">
      <c r="A12" s="2"/>
      <c r="B12" s="2"/>
      <c r="C12" s="2"/>
      <c r="D12" s="2"/>
      <c r="E12" s="2"/>
      <c r="F12" s="2" t="s">
        <v>7</v>
      </c>
      <c r="G12" s="2"/>
      <c r="H12" s="5">
        <f>ROUND(SUM(H9:H11),5)</f>
        <v>0</v>
      </c>
      <c r="I12" s="5">
        <f>ROUND(SUM(I9:I11),5)</f>
        <v>0</v>
      </c>
      <c r="J12" s="5">
        <f>ROUND(SUM(J9:J11),5)</f>
        <v>0</v>
      </c>
      <c r="K12" s="5">
        <f>ROUND(SUM(K9:K11),5)</f>
        <v>0</v>
      </c>
      <c r="L12" s="5">
        <f>ROUND(SUM(L9:L11),5)</f>
        <v>0</v>
      </c>
      <c r="M12" s="5">
        <f>ROUND(SUM(H12:L12),5)</f>
        <v>0</v>
      </c>
    </row>
    <row r="13" spans="1:21" ht="30" customHeight="1">
      <c r="A13" s="2"/>
      <c r="B13" s="2"/>
      <c r="C13" s="2"/>
      <c r="D13" s="2"/>
      <c r="E13" s="2" t="s">
        <v>8</v>
      </c>
      <c r="F13" s="2"/>
      <c r="G13" s="2"/>
      <c r="H13" s="3">
        <f>ROUND(H8+H12,5)</f>
        <v>0</v>
      </c>
      <c r="I13" s="3">
        <f>ROUND(I8+I12,5)</f>
        <v>0</v>
      </c>
      <c r="J13" s="3">
        <f>ROUND(J8+J12,5)</f>
        <v>0</v>
      </c>
      <c r="K13" s="3">
        <f>ROUND(K8+K12,5)</f>
        <v>0</v>
      </c>
      <c r="L13" s="3">
        <f>ROUND(L8+L12,5)</f>
        <v>0</v>
      </c>
      <c r="M13" s="3">
        <f>ROUND(SUM(H13:L13),5)</f>
        <v>0</v>
      </c>
    </row>
    <row r="14" spans="1:21" ht="30" customHeight="1">
      <c r="A14" s="2"/>
      <c r="B14" s="2"/>
      <c r="C14" s="2"/>
      <c r="D14" s="2"/>
      <c r="E14" s="2" t="s">
        <v>9</v>
      </c>
      <c r="F14" s="2"/>
      <c r="G14" s="2"/>
      <c r="H14" s="3"/>
      <c r="I14" s="3"/>
      <c r="J14" s="3"/>
      <c r="K14" s="3"/>
      <c r="L14" s="3"/>
      <c r="M14" s="3"/>
    </row>
    <row r="15" spans="1:21" ht="15" thickBot="1">
      <c r="A15" s="2"/>
      <c r="B15" s="2"/>
      <c r="C15" s="2"/>
      <c r="D15" s="2"/>
      <c r="E15" s="2"/>
      <c r="F15" s="2" t="s">
        <v>10</v>
      </c>
      <c r="G15" s="2"/>
      <c r="H15" s="4">
        <v>6800</v>
      </c>
      <c r="I15" s="4">
        <v>0</v>
      </c>
      <c r="J15" s="4">
        <v>0</v>
      </c>
      <c r="K15" s="4">
        <v>0</v>
      </c>
      <c r="L15" s="4">
        <v>0</v>
      </c>
      <c r="M15" s="4">
        <f>ROUND(SUM(H15:L15),5)</f>
        <v>6800</v>
      </c>
    </row>
    <row r="16" spans="1:21" ht="15" thickBot="1">
      <c r="A16" s="2"/>
      <c r="B16" s="2"/>
      <c r="C16" s="2"/>
      <c r="D16" s="2"/>
      <c r="E16" s="2" t="s">
        <v>11</v>
      </c>
      <c r="F16" s="2"/>
      <c r="G16" s="2"/>
      <c r="H16" s="6">
        <f>ROUND(SUM(H14:H15),5)</f>
        <v>6800</v>
      </c>
      <c r="I16" s="6">
        <f>ROUND(SUM(I14:I15),5)</f>
        <v>0</v>
      </c>
      <c r="J16" s="6">
        <f>ROUND(SUM(J14:J15),5)</f>
        <v>0</v>
      </c>
      <c r="K16" s="6">
        <f>ROUND(SUM(K14:K15),5)</f>
        <v>0</v>
      </c>
      <c r="L16" s="6">
        <f>ROUND(SUM(L14:L15),5)</f>
        <v>0</v>
      </c>
      <c r="M16" s="6">
        <f>ROUND(SUM(H16:L16),5)</f>
        <v>6800</v>
      </c>
    </row>
    <row r="17" spans="1:13" ht="30" customHeight="1" thickBot="1">
      <c r="A17" s="2"/>
      <c r="B17" s="2"/>
      <c r="C17" s="2"/>
      <c r="D17" s="2" t="s">
        <v>12</v>
      </c>
      <c r="E17" s="2"/>
      <c r="F17" s="2"/>
      <c r="G17" s="2"/>
      <c r="H17" s="5">
        <f>ROUND(H7+H13+H16,5)</f>
        <v>6800</v>
      </c>
      <c r="I17" s="5">
        <f>ROUND(I7+I13+I16,5)</f>
        <v>0</v>
      </c>
      <c r="J17" s="5">
        <f>ROUND(J7+J13+J16,5)</f>
        <v>0</v>
      </c>
      <c r="K17" s="5">
        <f>ROUND(K7+K13+K16,5)</f>
        <v>0</v>
      </c>
      <c r="L17" s="5">
        <f>ROUND(L7+L13+L16,5)</f>
        <v>0</v>
      </c>
      <c r="M17" s="5">
        <f>ROUND(SUM(H17:L17),5)</f>
        <v>6800</v>
      </c>
    </row>
    <row r="18" spans="1:13" ht="30" customHeight="1">
      <c r="A18" s="2"/>
      <c r="B18" s="2"/>
      <c r="C18" s="2" t="s">
        <v>13</v>
      </c>
      <c r="D18" s="2"/>
      <c r="E18" s="2"/>
      <c r="F18" s="2"/>
      <c r="G18" s="2"/>
      <c r="H18" s="3">
        <f>H17</f>
        <v>6800</v>
      </c>
      <c r="I18" s="3">
        <f>I17</f>
        <v>0</v>
      </c>
      <c r="J18" s="3">
        <f>J17</f>
        <v>0</v>
      </c>
      <c r="K18" s="3">
        <f>K17</f>
        <v>0</v>
      </c>
      <c r="L18" s="3">
        <f>L17</f>
        <v>0</v>
      </c>
      <c r="M18" s="3">
        <f>ROUND(SUM(H18:L18),5)</f>
        <v>6800</v>
      </c>
    </row>
    <row r="19" spans="1:13" ht="30" customHeight="1">
      <c r="A19" s="2"/>
      <c r="B19" s="2"/>
      <c r="C19" s="2"/>
      <c r="D19" s="2" t="s">
        <v>14</v>
      </c>
      <c r="E19" s="2"/>
      <c r="F19" s="2"/>
      <c r="G19" s="2"/>
      <c r="H19" s="3"/>
      <c r="I19" s="3"/>
      <c r="J19" s="3"/>
      <c r="K19" s="3"/>
      <c r="L19" s="3"/>
      <c r="M19" s="3"/>
    </row>
    <row r="20" spans="1:13">
      <c r="A20" s="2"/>
      <c r="B20" s="2"/>
      <c r="C20" s="2"/>
      <c r="D20" s="2"/>
      <c r="E20" s="2" t="s">
        <v>15</v>
      </c>
      <c r="F20" s="2"/>
      <c r="G20" s="2"/>
      <c r="H20" s="3"/>
      <c r="I20" s="3"/>
      <c r="J20" s="3"/>
      <c r="K20" s="3"/>
      <c r="L20" s="3"/>
      <c r="M20" s="3"/>
    </row>
    <row r="21" spans="1:13">
      <c r="A21" s="2"/>
      <c r="B21" s="2"/>
      <c r="C21" s="2"/>
      <c r="D21" s="2"/>
      <c r="E21" s="2"/>
      <c r="F21" s="2" t="s">
        <v>16</v>
      </c>
      <c r="G21" s="2"/>
      <c r="H21" s="3"/>
      <c r="I21" s="3"/>
      <c r="J21" s="3"/>
      <c r="K21" s="3"/>
      <c r="L21" s="3"/>
      <c r="M21" s="3"/>
    </row>
    <row r="22" spans="1:13">
      <c r="A22" s="2"/>
      <c r="B22" s="2"/>
      <c r="C22" s="2"/>
      <c r="D22" s="2"/>
      <c r="E22" s="2"/>
      <c r="F22" s="2"/>
      <c r="G22" s="2" t="s">
        <v>17</v>
      </c>
      <c r="H22" s="3">
        <v>4830.47</v>
      </c>
      <c r="I22" s="3">
        <v>0</v>
      </c>
      <c r="J22" s="3">
        <v>0</v>
      </c>
      <c r="K22" s="3">
        <v>0</v>
      </c>
      <c r="L22" s="3">
        <v>0</v>
      </c>
      <c r="M22" s="3">
        <f t="shared" ref="M22:M35" si="0">ROUND(SUM(H22:L22),5)</f>
        <v>4830.47</v>
      </c>
    </row>
    <row r="23" spans="1:13">
      <c r="A23" s="2"/>
      <c r="B23" s="2"/>
      <c r="C23" s="2"/>
      <c r="D23" s="2"/>
      <c r="E23" s="2"/>
      <c r="F23" s="2"/>
      <c r="G23" s="2" t="s">
        <v>18</v>
      </c>
      <c r="H23" s="3">
        <v>9.5</v>
      </c>
      <c r="I23" s="3">
        <v>0</v>
      </c>
      <c r="J23" s="3">
        <v>0</v>
      </c>
      <c r="K23" s="3">
        <v>23</v>
      </c>
      <c r="L23" s="3">
        <v>5.99</v>
      </c>
      <c r="M23" s="3">
        <f t="shared" si="0"/>
        <v>38.49</v>
      </c>
    </row>
    <row r="24" spans="1:13">
      <c r="A24" s="2"/>
      <c r="B24" s="2"/>
      <c r="C24" s="2"/>
      <c r="D24" s="2"/>
      <c r="E24" s="2"/>
      <c r="F24" s="2"/>
      <c r="G24" s="2" t="s">
        <v>19</v>
      </c>
      <c r="H24" s="3">
        <v>0</v>
      </c>
      <c r="I24" s="3">
        <v>0</v>
      </c>
      <c r="J24" s="3">
        <v>0</v>
      </c>
      <c r="K24" s="3">
        <v>750</v>
      </c>
      <c r="L24" s="3">
        <v>0</v>
      </c>
      <c r="M24" s="3">
        <f t="shared" si="0"/>
        <v>750</v>
      </c>
    </row>
    <row r="25" spans="1:13">
      <c r="A25" s="2"/>
      <c r="B25" s="2"/>
      <c r="C25" s="2"/>
      <c r="D25" s="2"/>
      <c r="E25" s="2"/>
      <c r="F25" s="2"/>
      <c r="G25" s="2" t="s">
        <v>20</v>
      </c>
      <c r="H25" s="3">
        <v>29.95</v>
      </c>
      <c r="I25" s="3">
        <v>0</v>
      </c>
      <c r="J25" s="3">
        <v>0</v>
      </c>
      <c r="K25" s="3">
        <v>0</v>
      </c>
      <c r="L25" s="3">
        <v>0</v>
      </c>
      <c r="M25" s="3">
        <f t="shared" si="0"/>
        <v>29.95</v>
      </c>
    </row>
    <row r="26" spans="1:13">
      <c r="A26" s="2"/>
      <c r="B26" s="2"/>
      <c r="C26" s="2"/>
      <c r="D26" s="2"/>
      <c r="E26" s="2"/>
      <c r="F26" s="2"/>
      <c r="G26" s="2" t="s">
        <v>21</v>
      </c>
      <c r="H26" s="3">
        <v>2.35</v>
      </c>
      <c r="I26" s="3">
        <v>0</v>
      </c>
      <c r="J26" s="3">
        <v>0</v>
      </c>
      <c r="K26" s="3">
        <v>0</v>
      </c>
      <c r="L26" s="3">
        <v>0</v>
      </c>
      <c r="M26" s="3">
        <f t="shared" si="0"/>
        <v>2.35</v>
      </c>
    </row>
    <row r="27" spans="1:13">
      <c r="A27" s="2"/>
      <c r="B27" s="2"/>
      <c r="C27" s="2"/>
      <c r="D27" s="2"/>
      <c r="E27" s="2"/>
      <c r="F27" s="2"/>
      <c r="G27" s="2" t="s">
        <v>22</v>
      </c>
      <c r="H27" s="3">
        <v>0</v>
      </c>
      <c r="I27" s="3">
        <v>69.400000000000006</v>
      </c>
      <c r="J27" s="3">
        <v>0</v>
      </c>
      <c r="K27" s="3">
        <v>0</v>
      </c>
      <c r="L27" s="3">
        <v>0</v>
      </c>
      <c r="M27" s="3">
        <f t="shared" si="0"/>
        <v>69.400000000000006</v>
      </c>
    </row>
    <row r="28" spans="1:13">
      <c r="A28" s="2"/>
      <c r="B28" s="2"/>
      <c r="C28" s="2"/>
      <c r="D28" s="2"/>
      <c r="E28" s="2"/>
      <c r="F28" s="2"/>
      <c r="G28" s="2" t="s">
        <v>23</v>
      </c>
      <c r="H28" s="3">
        <v>0</v>
      </c>
      <c r="I28" s="3">
        <v>0</v>
      </c>
      <c r="J28" s="3">
        <v>0</v>
      </c>
      <c r="K28" s="3">
        <v>100</v>
      </c>
      <c r="L28" s="3">
        <v>0</v>
      </c>
      <c r="M28" s="3">
        <f t="shared" si="0"/>
        <v>100</v>
      </c>
    </row>
    <row r="29" spans="1:13">
      <c r="A29" s="2"/>
      <c r="B29" s="2"/>
      <c r="C29" s="2"/>
      <c r="D29" s="2"/>
      <c r="E29" s="2"/>
      <c r="F29" s="2"/>
      <c r="G29" s="2" t="s">
        <v>24</v>
      </c>
      <c r="H29" s="3">
        <v>0</v>
      </c>
      <c r="I29" s="3">
        <v>375</v>
      </c>
      <c r="J29" s="3">
        <v>0</v>
      </c>
      <c r="K29" s="3">
        <v>0</v>
      </c>
      <c r="L29" s="3">
        <v>0</v>
      </c>
      <c r="M29" s="3">
        <f t="shared" si="0"/>
        <v>375</v>
      </c>
    </row>
    <row r="30" spans="1:13" ht="15" thickBot="1">
      <c r="A30" s="2"/>
      <c r="B30" s="2"/>
      <c r="C30" s="2"/>
      <c r="D30" s="2"/>
      <c r="E30" s="2"/>
      <c r="F30" s="2"/>
      <c r="G30" s="2" t="s">
        <v>25</v>
      </c>
      <c r="H30" s="4">
        <v>0</v>
      </c>
      <c r="I30" s="4">
        <v>0</v>
      </c>
      <c r="J30" s="4">
        <v>750</v>
      </c>
      <c r="K30" s="4">
        <v>0</v>
      </c>
      <c r="L30" s="4">
        <v>0</v>
      </c>
      <c r="M30" s="4">
        <f t="shared" si="0"/>
        <v>750</v>
      </c>
    </row>
    <row r="31" spans="1:13" ht="15" thickBot="1">
      <c r="A31" s="2"/>
      <c r="B31" s="2"/>
      <c r="C31" s="2"/>
      <c r="D31" s="2"/>
      <c r="E31" s="2"/>
      <c r="F31" s="2" t="s">
        <v>26</v>
      </c>
      <c r="G31" s="2"/>
      <c r="H31" s="6">
        <f>ROUND(SUM(H21:H30),5)</f>
        <v>4872.2700000000004</v>
      </c>
      <c r="I31" s="6">
        <f>ROUND(SUM(I21:I30),5)</f>
        <v>444.4</v>
      </c>
      <c r="J31" s="6">
        <f>ROUND(SUM(J21:J30),5)</f>
        <v>750</v>
      </c>
      <c r="K31" s="6">
        <f>ROUND(SUM(K21:K30),5)</f>
        <v>873</v>
      </c>
      <c r="L31" s="6">
        <f>ROUND(SUM(L21:L30),5)</f>
        <v>5.99</v>
      </c>
      <c r="M31" s="6">
        <f t="shared" si="0"/>
        <v>6945.66</v>
      </c>
    </row>
    <row r="32" spans="1:13" ht="30" customHeight="1" thickBot="1">
      <c r="A32" s="2"/>
      <c r="B32" s="2"/>
      <c r="C32" s="2"/>
      <c r="D32" s="2"/>
      <c r="E32" s="2" t="s">
        <v>27</v>
      </c>
      <c r="F32" s="2"/>
      <c r="G32" s="2"/>
      <c r="H32" s="6">
        <f>ROUND(H20+H31,5)</f>
        <v>4872.2700000000004</v>
      </c>
      <c r="I32" s="6">
        <f>ROUND(I20+I31,5)</f>
        <v>444.4</v>
      </c>
      <c r="J32" s="6">
        <f>ROUND(J20+J31,5)</f>
        <v>750</v>
      </c>
      <c r="K32" s="6">
        <f>ROUND(K20+K31,5)</f>
        <v>873</v>
      </c>
      <c r="L32" s="6">
        <f>ROUND(L20+L31,5)</f>
        <v>5.99</v>
      </c>
      <c r="M32" s="6">
        <f t="shared" si="0"/>
        <v>6945.66</v>
      </c>
    </row>
    <row r="33" spans="1:13" ht="30" customHeight="1" thickBot="1">
      <c r="A33" s="2"/>
      <c r="B33" s="2"/>
      <c r="C33" s="2"/>
      <c r="D33" s="2" t="s">
        <v>28</v>
      </c>
      <c r="E33" s="2"/>
      <c r="F33" s="2"/>
      <c r="G33" s="2"/>
      <c r="H33" s="6">
        <f>ROUND(H19+H32,5)</f>
        <v>4872.2700000000004</v>
      </c>
      <c r="I33" s="6">
        <f>ROUND(I19+I32,5)</f>
        <v>444.4</v>
      </c>
      <c r="J33" s="6">
        <f>ROUND(J19+J32,5)</f>
        <v>750</v>
      </c>
      <c r="K33" s="6">
        <f>ROUND(K19+K32,5)</f>
        <v>873</v>
      </c>
      <c r="L33" s="6">
        <f>ROUND(L19+L32,5)</f>
        <v>5.99</v>
      </c>
      <c r="M33" s="6">
        <f t="shared" si="0"/>
        <v>6945.66</v>
      </c>
    </row>
    <row r="34" spans="1:13" ht="30" customHeight="1" thickBot="1">
      <c r="A34" s="2"/>
      <c r="B34" s="2" t="s">
        <v>29</v>
      </c>
      <c r="C34" s="2"/>
      <c r="D34" s="2"/>
      <c r="E34" s="2"/>
      <c r="F34" s="2"/>
      <c r="G34" s="2"/>
      <c r="H34" s="6">
        <f>ROUND(H6+H18-H33,5)</f>
        <v>1927.73</v>
      </c>
      <c r="I34" s="6">
        <f>ROUND(I6+I18-I33,5)</f>
        <v>-444.4</v>
      </c>
      <c r="J34" s="6">
        <f>ROUND(J6+J18-J33,5)</f>
        <v>-750</v>
      </c>
      <c r="K34" s="6">
        <f>ROUND(K6+K18-K33,5)</f>
        <v>-873</v>
      </c>
      <c r="L34" s="6">
        <f>ROUND(L6+L18-L33,5)</f>
        <v>-5.99</v>
      </c>
      <c r="M34" s="6">
        <f t="shared" si="0"/>
        <v>-145.66</v>
      </c>
    </row>
    <row r="35" spans="1:13" s="8" customFormat="1" ht="30" customHeight="1" thickBot="1">
      <c r="A35" s="2" t="s">
        <v>30</v>
      </c>
      <c r="B35" s="2"/>
      <c r="C35" s="2"/>
      <c r="D35" s="2"/>
      <c r="E35" s="2"/>
      <c r="F35" s="2"/>
      <c r="G35" s="2"/>
      <c r="H35" s="7">
        <f>H34</f>
        <v>1927.73</v>
      </c>
      <c r="I35" s="7">
        <f>I34</f>
        <v>-444.4</v>
      </c>
      <c r="J35" s="7">
        <f>J34</f>
        <v>-750</v>
      </c>
      <c r="K35" s="7">
        <f>K34</f>
        <v>-873</v>
      </c>
      <c r="L35" s="7">
        <f>L34</f>
        <v>-5.99</v>
      </c>
      <c r="M35" s="7">
        <f t="shared" si="0"/>
        <v>-145.66</v>
      </c>
    </row>
    <row r="36" spans="1:13" ht="15" thickTop="1"/>
  </sheetData>
  <mergeCells count="3">
    <mergeCell ref="A1:M1"/>
    <mergeCell ref="A2:M2"/>
    <mergeCell ref="A3:M3"/>
  </mergeCells>
  <printOptions horizontalCentered="1"/>
  <pageMargins left="0.2" right="0.2" top="0.75" bottom="0.75" header="0.25" footer="0.3"/>
  <pageSetup scale="75" orientation="landscape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rgb="FF0070C0"/>
  </sheetPr>
  <dimension ref="A1:H31"/>
  <sheetViews>
    <sheetView tabSelected="1" workbookViewId="0">
      <pane xSplit="7" ySplit="5" topLeftCell="H26" activePane="bottomRight" state="frozenSplit"/>
      <selection pane="topRight" activeCell="H1" sqref="H1"/>
      <selection pane="bottomLeft" activeCell="A2" sqref="A2"/>
      <selection pane="bottomRight" activeCell="G46" sqref="G46"/>
    </sheetView>
  </sheetViews>
  <sheetFormatPr baseColWidth="10" defaultColWidth="8.83203125" defaultRowHeight="14" x14ac:dyDescent="0"/>
  <cols>
    <col min="1" max="6" width="3" style="12" customWidth="1"/>
    <col min="7" max="7" width="60.33203125" style="12" customWidth="1"/>
    <col min="8" max="8" width="7.5" style="13" bestFit="1" customWidth="1"/>
  </cols>
  <sheetData>
    <row r="1" spans="1:8">
      <c r="A1" s="139" t="s">
        <v>31</v>
      </c>
      <c r="B1" s="139"/>
      <c r="C1" s="139"/>
      <c r="D1" s="139"/>
      <c r="E1" s="139"/>
      <c r="F1" s="139"/>
      <c r="G1" s="139"/>
      <c r="H1" s="139"/>
    </row>
    <row r="2" spans="1:8">
      <c r="A2" s="139" t="s">
        <v>272</v>
      </c>
      <c r="B2" s="139"/>
      <c r="C2" s="139"/>
      <c r="D2" s="139"/>
      <c r="E2" s="139"/>
      <c r="F2" s="139"/>
      <c r="G2" s="139"/>
      <c r="H2" s="139"/>
    </row>
    <row r="3" spans="1:8">
      <c r="A3" s="140" t="s">
        <v>273</v>
      </c>
      <c r="B3" s="140"/>
      <c r="C3" s="140"/>
      <c r="D3" s="140"/>
      <c r="E3" s="140"/>
      <c r="F3" s="140"/>
      <c r="G3" s="140"/>
      <c r="H3" s="140"/>
    </row>
    <row r="4" spans="1:8">
      <c r="A4" s="8"/>
      <c r="B4" s="8"/>
      <c r="C4" s="8"/>
      <c r="D4" s="8"/>
      <c r="E4" s="8"/>
      <c r="F4" s="8"/>
      <c r="G4" s="8"/>
      <c r="H4"/>
    </row>
    <row r="5" spans="1:8" s="11" customFormat="1" ht="15" thickBot="1">
      <c r="A5" s="9"/>
      <c r="B5" s="9"/>
      <c r="C5" s="9"/>
      <c r="D5" s="9"/>
      <c r="E5" s="9"/>
      <c r="F5" s="9"/>
      <c r="G5" s="9"/>
      <c r="H5" s="10" t="s">
        <v>271</v>
      </c>
    </row>
    <row r="6" spans="1:8" ht="15" thickTop="1">
      <c r="A6" s="2"/>
      <c r="B6" s="2" t="s">
        <v>1</v>
      </c>
      <c r="C6" s="2"/>
      <c r="D6" s="2"/>
      <c r="E6" s="2"/>
      <c r="F6" s="2"/>
      <c r="G6" s="2"/>
      <c r="H6" s="3"/>
    </row>
    <row r="7" spans="1:8">
      <c r="A7" s="2"/>
      <c r="B7" s="2"/>
      <c r="C7" s="2"/>
      <c r="D7" s="2" t="s">
        <v>2</v>
      </c>
      <c r="E7" s="2"/>
      <c r="F7" s="2"/>
      <c r="G7" s="2"/>
      <c r="H7" s="3"/>
    </row>
    <row r="8" spans="1:8">
      <c r="A8" s="2"/>
      <c r="B8" s="2"/>
      <c r="C8" s="2"/>
      <c r="D8" s="2"/>
      <c r="E8" s="2" t="s">
        <v>3</v>
      </c>
      <c r="F8" s="2"/>
      <c r="G8" s="2"/>
      <c r="H8" s="3"/>
    </row>
    <row r="9" spans="1:8">
      <c r="A9" s="2"/>
      <c r="B9" s="2"/>
      <c r="C9" s="2"/>
      <c r="D9" s="2"/>
      <c r="E9" s="2"/>
      <c r="F9" s="2" t="s">
        <v>4</v>
      </c>
      <c r="G9" s="2"/>
      <c r="H9" s="3"/>
    </row>
    <row r="10" spans="1:8" ht="15" thickBot="1">
      <c r="A10" s="2"/>
      <c r="B10" s="2"/>
      <c r="C10" s="2"/>
      <c r="D10" s="2"/>
      <c r="E10" s="2"/>
      <c r="F10" s="2"/>
      <c r="G10" s="2" t="s">
        <v>6</v>
      </c>
      <c r="H10" s="4">
        <v>898.22</v>
      </c>
    </row>
    <row r="11" spans="1:8" ht="15" thickBot="1">
      <c r="A11" s="2"/>
      <c r="B11" s="2"/>
      <c r="C11" s="2"/>
      <c r="D11" s="2"/>
      <c r="E11" s="2"/>
      <c r="F11" s="2" t="s">
        <v>7</v>
      </c>
      <c r="G11" s="2"/>
      <c r="H11" s="5">
        <f>ROUND(SUM(H9:H10),5)</f>
        <v>898.22</v>
      </c>
    </row>
    <row r="12" spans="1:8" ht="30" customHeight="1">
      <c r="A12" s="2"/>
      <c r="B12" s="2"/>
      <c r="C12" s="2"/>
      <c r="D12" s="2"/>
      <c r="E12" s="2" t="s">
        <v>8</v>
      </c>
      <c r="F12" s="2"/>
      <c r="G12" s="2"/>
      <c r="H12" s="3">
        <f>ROUND(H8+H11,5)</f>
        <v>898.22</v>
      </c>
    </row>
    <row r="13" spans="1:8" ht="30" customHeight="1">
      <c r="A13" s="2"/>
      <c r="B13" s="2"/>
      <c r="C13" s="2"/>
      <c r="D13" s="2"/>
      <c r="E13" s="2" t="s">
        <v>9</v>
      </c>
      <c r="F13" s="2"/>
      <c r="G13" s="2"/>
      <c r="H13" s="3"/>
    </row>
    <row r="14" spans="1:8">
      <c r="A14" s="2"/>
      <c r="B14" s="2"/>
      <c r="C14" s="2"/>
      <c r="D14" s="2"/>
      <c r="E14" s="2"/>
      <c r="F14" s="2" t="s">
        <v>10</v>
      </c>
      <c r="G14" s="2"/>
      <c r="H14" s="3">
        <v>1575</v>
      </c>
    </row>
    <row r="15" spans="1:8" ht="15" thickBot="1">
      <c r="A15" s="2"/>
      <c r="B15" s="2"/>
      <c r="C15" s="2"/>
      <c r="D15" s="2"/>
      <c r="E15" s="2"/>
      <c r="F15" s="2" t="s">
        <v>270</v>
      </c>
      <c r="G15" s="2"/>
      <c r="H15" s="4">
        <v>132</v>
      </c>
    </row>
    <row r="16" spans="1:8" ht="15" thickBot="1">
      <c r="A16" s="2"/>
      <c r="B16" s="2"/>
      <c r="C16" s="2"/>
      <c r="D16" s="2"/>
      <c r="E16" s="2" t="s">
        <v>11</v>
      </c>
      <c r="F16" s="2"/>
      <c r="G16" s="2"/>
      <c r="H16" s="6">
        <f>ROUND(SUM(H13:H15),5)</f>
        <v>1707</v>
      </c>
    </row>
    <row r="17" spans="1:8" ht="30" customHeight="1" thickBot="1">
      <c r="A17" s="2"/>
      <c r="B17" s="2"/>
      <c r="C17" s="2"/>
      <c r="D17" s="2" t="s">
        <v>12</v>
      </c>
      <c r="E17" s="2"/>
      <c r="F17" s="2"/>
      <c r="G17" s="2"/>
      <c r="H17" s="5">
        <f>ROUND(H7+H12+H16,5)</f>
        <v>2605.2199999999998</v>
      </c>
    </row>
    <row r="18" spans="1:8" ht="30" customHeight="1">
      <c r="A18" s="2"/>
      <c r="B18" s="2"/>
      <c r="C18" s="2" t="s">
        <v>13</v>
      </c>
      <c r="D18" s="2"/>
      <c r="E18" s="2"/>
      <c r="F18" s="2"/>
      <c r="G18" s="2"/>
      <c r="H18" s="3">
        <f>H17</f>
        <v>2605.2199999999998</v>
      </c>
    </row>
    <row r="19" spans="1:8" ht="30" customHeight="1">
      <c r="A19" s="2"/>
      <c r="B19" s="2"/>
      <c r="C19" s="2"/>
      <c r="D19" s="2" t="s">
        <v>14</v>
      </c>
      <c r="E19" s="2"/>
      <c r="F19" s="2"/>
      <c r="G19" s="2"/>
      <c r="H19" s="3"/>
    </row>
    <row r="20" spans="1:8">
      <c r="A20" s="2"/>
      <c r="B20" s="2"/>
      <c r="C20" s="2"/>
      <c r="D20" s="2"/>
      <c r="E20" s="2" t="s">
        <v>15</v>
      </c>
      <c r="F20" s="2"/>
      <c r="G20" s="2"/>
      <c r="H20" s="3"/>
    </row>
    <row r="21" spans="1:8">
      <c r="A21" s="2"/>
      <c r="B21" s="2"/>
      <c r="C21" s="2"/>
      <c r="D21" s="2"/>
      <c r="E21" s="2"/>
      <c r="F21" s="2" t="s">
        <v>16</v>
      </c>
      <c r="G21" s="2"/>
      <c r="H21" s="3"/>
    </row>
    <row r="22" spans="1:8">
      <c r="A22" s="2"/>
      <c r="B22" s="2"/>
      <c r="C22" s="2"/>
      <c r="D22" s="2"/>
      <c r="E22" s="2"/>
      <c r="F22" s="2"/>
      <c r="G22" s="2" t="s">
        <v>17</v>
      </c>
      <c r="H22" s="3">
        <v>-1656.15</v>
      </c>
    </row>
    <row r="23" spans="1:8">
      <c r="A23" s="2"/>
      <c r="B23" s="2"/>
      <c r="C23" s="2"/>
      <c r="D23" s="2"/>
      <c r="E23" s="2"/>
      <c r="F23" s="2"/>
      <c r="G23" s="2" t="s">
        <v>19</v>
      </c>
      <c r="H23" s="3">
        <v>600</v>
      </c>
    </row>
    <row r="24" spans="1:8">
      <c r="A24" s="2"/>
      <c r="B24" s="2"/>
      <c r="C24" s="2"/>
      <c r="D24" s="2"/>
      <c r="E24" s="2"/>
      <c r="F24" s="2"/>
      <c r="G24" s="2" t="s">
        <v>22</v>
      </c>
      <c r="H24" s="3">
        <v>322.7</v>
      </c>
    </row>
    <row r="25" spans="1:8" ht="15" thickBot="1">
      <c r="A25" s="2"/>
      <c r="B25" s="2"/>
      <c r="C25" s="2"/>
      <c r="D25" s="2"/>
      <c r="E25" s="2"/>
      <c r="F25" s="2"/>
      <c r="G25" s="2" t="s">
        <v>24</v>
      </c>
      <c r="H25" s="4">
        <v>100</v>
      </c>
    </row>
    <row r="26" spans="1:8" ht="15" thickBot="1">
      <c r="A26" s="2"/>
      <c r="B26" s="2"/>
      <c r="C26" s="2"/>
      <c r="D26" s="2"/>
      <c r="E26" s="2"/>
      <c r="F26" s="2" t="s">
        <v>26</v>
      </c>
      <c r="G26" s="2"/>
      <c r="H26" s="6">
        <f>ROUND(SUM(H21:H25),5)</f>
        <v>-633.45000000000005</v>
      </c>
    </row>
    <row r="27" spans="1:8" ht="30" customHeight="1" thickBot="1">
      <c r="A27" s="2"/>
      <c r="B27" s="2"/>
      <c r="C27" s="2"/>
      <c r="D27" s="2"/>
      <c r="E27" s="2" t="s">
        <v>27</v>
      </c>
      <c r="F27" s="2"/>
      <c r="G27" s="2"/>
      <c r="H27" s="6">
        <f>ROUND(H20+H26,5)</f>
        <v>-633.45000000000005</v>
      </c>
    </row>
    <row r="28" spans="1:8" ht="30" customHeight="1" thickBot="1">
      <c r="A28" s="2"/>
      <c r="B28" s="2"/>
      <c r="C28" s="2"/>
      <c r="D28" s="2" t="s">
        <v>28</v>
      </c>
      <c r="E28" s="2"/>
      <c r="F28" s="2"/>
      <c r="G28" s="2"/>
      <c r="H28" s="6">
        <f>ROUND(H19+H27,5)</f>
        <v>-633.45000000000005</v>
      </c>
    </row>
    <row r="29" spans="1:8" ht="30" customHeight="1" thickBot="1">
      <c r="A29" s="2"/>
      <c r="B29" s="2" t="s">
        <v>29</v>
      </c>
      <c r="C29" s="2"/>
      <c r="D29" s="2"/>
      <c r="E29" s="2"/>
      <c r="F29" s="2"/>
      <c r="G29" s="2"/>
      <c r="H29" s="6">
        <f>ROUND(H6+H18-H28,5)</f>
        <v>3238.67</v>
      </c>
    </row>
    <row r="30" spans="1:8" s="8" customFormat="1" ht="30" customHeight="1" thickBot="1">
      <c r="A30" s="2" t="s">
        <v>30</v>
      </c>
      <c r="B30" s="2"/>
      <c r="C30" s="2"/>
      <c r="D30" s="2"/>
      <c r="E30" s="2"/>
      <c r="F30" s="2"/>
      <c r="G30" s="2"/>
      <c r="H30" s="7">
        <f>H29</f>
        <v>3238.67</v>
      </c>
    </row>
    <row r="31" spans="1:8" ht="15" thickTop="1"/>
  </sheetData>
  <mergeCells count="3">
    <mergeCell ref="A1:H1"/>
    <mergeCell ref="A2:H2"/>
    <mergeCell ref="A3:H3"/>
  </mergeCells>
  <printOptions horizontalCentered="1"/>
  <pageMargins left="0.45" right="0.45" top="0.75" bottom="0.75" header="0.25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Grant Balance Reconciliation</vt:lpstr>
      <vt:lpstr>QBs Profit &amp; Loss Summary</vt:lpstr>
      <vt:lpstr>QBs Profit and Loss Detail</vt:lpstr>
      <vt:lpstr>Rst. Grant &amp; Expense Report</vt:lpstr>
      <vt:lpstr>QBs Preliminary P&amp;L- July 2012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2012-07-31T17:33:15Z</cp:lastPrinted>
  <dcterms:created xsi:type="dcterms:W3CDTF">2012-07-30T15:46:38Z</dcterms:created>
  <dcterms:modified xsi:type="dcterms:W3CDTF">2012-09-09T21:04:45Z</dcterms:modified>
</cp:coreProperties>
</file>