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6780" yWindow="2100" windowWidth="25600" windowHeight="18380" tabRatio="500"/>
  </bookViews>
  <sheets>
    <sheet name="2018 Budge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4" i="1"/>
  <c r="F14" i="1"/>
  <c r="F23" i="1"/>
  <c r="B14" i="1"/>
  <c r="F30" i="1"/>
  <c r="F16" i="1"/>
  <c r="B16" i="1"/>
  <c r="B23" i="1"/>
  <c r="B30" i="1"/>
  <c r="B34" i="1"/>
  <c r="B32" i="1"/>
  <c r="B26" i="1"/>
</calcChain>
</file>

<file path=xl/sharedStrings.xml><?xml version="1.0" encoding="utf-8"?>
<sst xmlns="http://schemas.openxmlformats.org/spreadsheetml/2006/main" count="72" uniqueCount="63">
  <si>
    <t>Recommendations for Media Consortium 2018</t>
  </si>
  <si>
    <t>Starting Reserve</t>
  </si>
  <si>
    <t>Revenue</t>
  </si>
  <si>
    <t>Total Income</t>
  </si>
  <si>
    <t>Expenses</t>
  </si>
  <si>
    <t xml:space="preserve">  Contractor (Conf Organizer)</t>
  </si>
  <si>
    <t xml:space="preserve">  Sponsorship Fee</t>
  </si>
  <si>
    <t xml:space="preserve">  Website/Database Fees</t>
  </si>
  <si>
    <t xml:space="preserve">  Software Licensing (Zoom, etc)</t>
  </si>
  <si>
    <t xml:space="preserve">  Bank/Credit Fees (conf-related)</t>
  </si>
  <si>
    <t xml:space="preserve">  Events (Conference--website/lunch)</t>
  </si>
  <si>
    <t>Total Expenses</t>
  </si>
  <si>
    <t xml:space="preserve">  Contactor (Membership Coordinator PT)</t>
  </si>
  <si>
    <t>The Conference will pay for itself. But note</t>
  </si>
  <si>
    <t>this is a "conference light" probably 1 day</t>
  </si>
  <si>
    <t>connected to some other conf like AMC</t>
  </si>
  <si>
    <t>Dues pay for website fees</t>
  </si>
  <si>
    <t xml:space="preserve">  Conf Registration (set cost at $200/ @80 people)</t>
  </si>
  <si>
    <t xml:space="preserve">  Member Dues (set at 25/100/200)</t>
  </si>
  <si>
    <t xml:space="preserve">  Donations (from founders, etc)</t>
  </si>
  <si>
    <t>Donations pay for software, sponsorship fee</t>
  </si>
  <si>
    <t>Balance</t>
  </si>
  <si>
    <t>Profit/Loss</t>
  </si>
  <si>
    <t>Total Revenue</t>
  </si>
  <si>
    <t xml:space="preserve">  Project Management: Local Hubs</t>
  </si>
  <si>
    <t xml:space="preserve">  Project Management: Racial Equity</t>
  </si>
  <si>
    <t xml:space="preserve">  Contractor 1: Jo Ellen</t>
  </si>
  <si>
    <t xml:space="preserve">  Contactor 2: Manolia</t>
  </si>
  <si>
    <t xml:space="preserve">  Website Fees (paid to TMC)</t>
  </si>
  <si>
    <t xml:space="preserve">  Impact Driver Payments</t>
  </si>
  <si>
    <t xml:space="preserve">  Software Licensing</t>
  </si>
  <si>
    <t xml:space="preserve">  Travel</t>
  </si>
  <si>
    <t>Impact Driver pays 25% of TMC cost</t>
  </si>
  <si>
    <t xml:space="preserve">to use TMC website, software, etc. </t>
  </si>
  <si>
    <t xml:space="preserve">  Meals ($50/day @8days/mo)</t>
  </si>
  <si>
    <t>Local Hubs:</t>
  </si>
  <si>
    <t xml:space="preserve"> Help Hubs build collaborative Network</t>
  </si>
  <si>
    <t>Assume 3-4 hubs/year interested</t>
  </si>
  <si>
    <t>Charge $5000/quarter/hub</t>
  </si>
  <si>
    <t>Proof of Concept: Chicago Trust, $6K management fee for 1 quarter</t>
  </si>
  <si>
    <t>Racial Equity</t>
  </si>
  <si>
    <t>Assume 3-4 orgs/year interested</t>
  </si>
  <si>
    <t>Charge $10,000 per org</t>
  </si>
  <si>
    <t>Proof of Concept: Work we did with TMC</t>
  </si>
  <si>
    <t xml:space="preserve">  Project Management: News Collab</t>
  </si>
  <si>
    <t>News Collab</t>
  </si>
  <si>
    <t>Facilitate news collaborations between outlets</t>
  </si>
  <si>
    <t>Assume 5 clients/year, mostly TMC members</t>
  </si>
  <si>
    <t>Charge $4000 per collab</t>
  </si>
  <si>
    <t xml:space="preserve">  Consultant: Nonprofit Strategy</t>
  </si>
  <si>
    <t>Nonprofit Strategy</t>
  </si>
  <si>
    <t>Help newer orgs and forprofits w/nonprofit strategy</t>
  </si>
  <si>
    <t>Assume 4-6 clients per year</t>
  </si>
  <si>
    <t>Charge $1500-2500 per client</t>
  </si>
  <si>
    <t xml:space="preserve">  Travel Costs</t>
  </si>
  <si>
    <t>Travel to get new clients and</t>
  </si>
  <si>
    <t>some clients might include travel</t>
  </si>
  <si>
    <t>in fees. This is main pr cost at start.</t>
  </si>
  <si>
    <t>Media Consortium Budget</t>
  </si>
  <si>
    <t>Impact Driver Budget Year 1</t>
  </si>
  <si>
    <t>Proof of Concept: New Economy Coalition, $12K fee for 2 quarters</t>
  </si>
  <si>
    <t>Proof of Concept: JGK did this pre-TMC</t>
  </si>
  <si>
    <t>Help organizations plan for racial equity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</si>
</sst>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workbookViewId="0">
      <selection activeCell="M20" sqref="M20"/>
    </sheetView>
  </sheetViews>
  <sheetFormatPr baseColWidth="10" defaultRowHeight="15" x14ac:dyDescent="0"/>
  <cols>
    <col min="1" max="1" width="39.33203125" bestFit="1" customWidth="1"/>
    <col min="5" max="5" width="33.1640625" customWidth="1"/>
  </cols>
  <sheetData>
    <row r="2" spans="1:9">
      <c r="A2" t="s">
        <v>0</v>
      </c>
    </row>
    <row r="4" spans="1:9">
      <c r="A4" s="2" t="s">
        <v>58</v>
      </c>
      <c r="E4" s="2" t="s">
        <v>59</v>
      </c>
    </row>
    <row r="6" spans="1:9">
      <c r="A6" t="s">
        <v>1</v>
      </c>
      <c r="B6" s="1">
        <v>25000</v>
      </c>
      <c r="E6" t="s">
        <v>1</v>
      </c>
      <c r="F6">
        <v>0</v>
      </c>
    </row>
    <row r="7" spans="1:9">
      <c r="I7" s="2" t="s">
        <v>35</v>
      </c>
    </row>
    <row r="8" spans="1:9">
      <c r="A8" t="s">
        <v>2</v>
      </c>
      <c r="E8" t="s">
        <v>2</v>
      </c>
    </row>
    <row r="9" spans="1:9">
      <c r="A9" t="s">
        <v>18</v>
      </c>
      <c r="B9" s="1">
        <v>6000</v>
      </c>
      <c r="E9" t="s">
        <v>24</v>
      </c>
      <c r="F9" s="1">
        <v>60000</v>
      </c>
      <c r="G9" s="1"/>
      <c r="I9" t="s">
        <v>36</v>
      </c>
    </row>
    <row r="10" spans="1:9">
      <c r="A10" t="s">
        <v>17</v>
      </c>
      <c r="B10" s="1">
        <v>16000</v>
      </c>
      <c r="E10" t="s">
        <v>25</v>
      </c>
      <c r="F10" s="1">
        <v>40000</v>
      </c>
      <c r="G10" s="1"/>
      <c r="I10" t="s">
        <v>37</v>
      </c>
    </row>
    <row r="11" spans="1:9">
      <c r="A11" t="s">
        <v>19</v>
      </c>
      <c r="B11" s="1">
        <v>1000</v>
      </c>
      <c r="E11" t="s">
        <v>44</v>
      </c>
      <c r="F11" s="1">
        <v>20000</v>
      </c>
      <c r="G11" s="1"/>
      <c r="I11" t="s">
        <v>38</v>
      </c>
    </row>
    <row r="12" spans="1:9">
      <c r="A12" t="s">
        <v>29</v>
      </c>
      <c r="B12" s="1">
        <v>1600</v>
      </c>
      <c r="E12" t="s">
        <v>49</v>
      </c>
      <c r="F12" s="1">
        <v>10000</v>
      </c>
      <c r="G12" s="1"/>
    </row>
    <row r="13" spans="1:9">
      <c r="B13" s="1"/>
      <c r="E13" t="s">
        <v>54</v>
      </c>
      <c r="F13" s="1">
        <v>6000</v>
      </c>
      <c r="G13" s="1"/>
      <c r="I13" t="s">
        <v>39</v>
      </c>
    </row>
    <row r="14" spans="1:9">
      <c r="A14" s="2" t="s">
        <v>23</v>
      </c>
      <c r="B14" s="3">
        <f>SUM(B9:B12)</f>
        <v>24600</v>
      </c>
      <c r="E14" t="s">
        <v>23</v>
      </c>
      <c r="F14" s="1">
        <f>SUM(F9:F13)</f>
        <v>136000</v>
      </c>
      <c r="G14" s="1"/>
    </row>
    <row r="15" spans="1:9">
      <c r="B15" s="1"/>
      <c r="I15" s="2" t="s">
        <v>40</v>
      </c>
    </row>
    <row r="16" spans="1:9">
      <c r="A16" s="2" t="s">
        <v>3</v>
      </c>
      <c r="B16" s="3">
        <f>B6+B14</f>
        <v>49600</v>
      </c>
      <c r="E16" s="2" t="s">
        <v>3</v>
      </c>
      <c r="F16" s="3">
        <f>F6+F14</f>
        <v>136000</v>
      </c>
      <c r="G16" s="1"/>
    </row>
    <row r="17" spans="1:9">
      <c r="I17" t="s">
        <v>62</v>
      </c>
    </row>
    <row r="18" spans="1:9">
      <c r="I18" t="s">
        <v>41</v>
      </c>
    </row>
    <row r="19" spans="1:9">
      <c r="A19" s="2" t="s">
        <v>4</v>
      </c>
      <c r="E19" s="2" t="s">
        <v>4</v>
      </c>
      <c r="I19" t="s">
        <v>42</v>
      </c>
    </row>
    <row r="20" spans="1:9">
      <c r="A20" t="s">
        <v>5</v>
      </c>
      <c r="B20" s="1">
        <v>8000</v>
      </c>
      <c r="E20" t="s">
        <v>26</v>
      </c>
      <c r="F20" s="1">
        <v>50000</v>
      </c>
      <c r="G20" s="1"/>
    </row>
    <row r="21" spans="1:9">
      <c r="A21" t="s">
        <v>12</v>
      </c>
      <c r="B21" s="1">
        <v>12000</v>
      </c>
      <c r="E21" t="s">
        <v>27</v>
      </c>
      <c r="F21" s="1">
        <v>50000</v>
      </c>
      <c r="G21" s="1"/>
      <c r="I21" t="s">
        <v>43</v>
      </c>
    </row>
    <row r="23" spans="1:9">
      <c r="A23" t="s">
        <v>6</v>
      </c>
      <c r="B23">
        <f>0.07*(B16-B6)</f>
        <v>1722.0000000000002</v>
      </c>
      <c r="E23" t="s">
        <v>6</v>
      </c>
      <c r="F23">
        <f>0.07*F14</f>
        <v>9520</v>
      </c>
    </row>
    <row r="24" spans="1:9">
      <c r="A24" t="s">
        <v>7</v>
      </c>
      <c r="B24">
        <v>6000</v>
      </c>
      <c r="E24" t="s">
        <v>28</v>
      </c>
      <c r="F24">
        <v>1500</v>
      </c>
      <c r="I24" s="2" t="s">
        <v>45</v>
      </c>
    </row>
    <row r="25" spans="1:9">
      <c r="A25" t="s">
        <v>8</v>
      </c>
      <c r="B25">
        <v>400</v>
      </c>
      <c r="E25" t="s">
        <v>30</v>
      </c>
      <c r="F25">
        <v>100</v>
      </c>
    </row>
    <row r="26" spans="1:9">
      <c r="A26" t="s">
        <v>9</v>
      </c>
      <c r="B26">
        <f>0.03*B10</f>
        <v>480</v>
      </c>
      <c r="E26" t="s">
        <v>31</v>
      </c>
      <c r="F26" s="1">
        <v>18000</v>
      </c>
      <c r="G26" s="1"/>
      <c r="I26" t="s">
        <v>46</v>
      </c>
    </row>
    <row r="27" spans="1:9">
      <c r="E27" t="s">
        <v>34</v>
      </c>
      <c r="F27">
        <v>4000</v>
      </c>
      <c r="I27" t="s">
        <v>47</v>
      </c>
    </row>
    <row r="28" spans="1:9">
      <c r="A28" t="s">
        <v>10</v>
      </c>
      <c r="B28" s="1">
        <v>8000</v>
      </c>
      <c r="I28" t="s">
        <v>48</v>
      </c>
    </row>
    <row r="30" spans="1:9">
      <c r="A30" s="2" t="s">
        <v>11</v>
      </c>
      <c r="B30" s="3">
        <f>SUM(B20:B28)</f>
        <v>36602</v>
      </c>
      <c r="E30" s="2" t="s">
        <v>11</v>
      </c>
      <c r="F30" s="3">
        <f>SUM(F20:F27)</f>
        <v>133120</v>
      </c>
      <c r="G30" s="1"/>
      <c r="I30" t="s">
        <v>60</v>
      </c>
    </row>
    <row r="32" spans="1:9">
      <c r="A32" t="s">
        <v>22</v>
      </c>
      <c r="B32" s="1">
        <f>B14-B30</f>
        <v>-12002</v>
      </c>
      <c r="E32" t="s">
        <v>22</v>
      </c>
      <c r="F32" s="1">
        <f>F14-F30</f>
        <v>2880</v>
      </c>
      <c r="G32" s="1"/>
      <c r="I32" s="2" t="s">
        <v>50</v>
      </c>
    </row>
    <row r="33" spans="1:9">
      <c r="B33" s="1"/>
    </row>
    <row r="34" spans="1:9">
      <c r="A34" t="s">
        <v>21</v>
      </c>
      <c r="B34" s="1">
        <f>B16-B30</f>
        <v>12998</v>
      </c>
      <c r="E34" t="s">
        <v>21</v>
      </c>
      <c r="F34" s="1">
        <f>F16-F30</f>
        <v>2880</v>
      </c>
      <c r="G34" s="1"/>
      <c r="I34" t="s">
        <v>51</v>
      </c>
    </row>
    <row r="35" spans="1:9">
      <c r="I35" t="s">
        <v>52</v>
      </c>
    </row>
    <row r="36" spans="1:9">
      <c r="A36" t="s">
        <v>13</v>
      </c>
      <c r="E36" t="s">
        <v>32</v>
      </c>
      <c r="I36" t="s">
        <v>53</v>
      </c>
    </row>
    <row r="37" spans="1:9">
      <c r="A37" t="s">
        <v>14</v>
      </c>
      <c r="E37" t="s">
        <v>33</v>
      </c>
    </row>
    <row r="38" spans="1:9">
      <c r="A38" t="s">
        <v>15</v>
      </c>
      <c r="I38" t="s">
        <v>61</v>
      </c>
    </row>
    <row r="40" spans="1:9">
      <c r="A40" t="s">
        <v>16</v>
      </c>
      <c r="E40" t="s">
        <v>55</v>
      </c>
    </row>
    <row r="41" spans="1:9">
      <c r="A41" t="s">
        <v>20</v>
      </c>
      <c r="E41" t="s">
        <v>56</v>
      </c>
    </row>
    <row r="42" spans="1:9">
      <c r="E42" t="s">
        <v>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2017-08-09T00:00:14Z</dcterms:created>
  <dcterms:modified xsi:type="dcterms:W3CDTF">2017-08-09T00:42:32Z</dcterms:modified>
</cp:coreProperties>
</file>