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060" yWindow="0" windowWidth="25600" windowHeight="18380" tabRatio="500"/>
  </bookViews>
  <sheets>
    <sheet name="2014" sheetId="2" r:id="rId1"/>
    <sheet name="2013" sheetId="1" r:id="rId2"/>
    <sheet name="2011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2" l="1"/>
  <c r="B11" i="4"/>
  <c r="B17" i="4"/>
  <c r="B24" i="4"/>
  <c r="B31" i="4"/>
  <c r="B36" i="4"/>
  <c r="B38" i="4"/>
  <c r="B40" i="4"/>
  <c r="C71" i="2"/>
  <c r="B71" i="2"/>
  <c r="C13" i="2"/>
  <c r="C30" i="2"/>
  <c r="L9" i="2"/>
  <c r="L10" i="2"/>
  <c r="L12" i="2"/>
  <c r="L13" i="2"/>
  <c r="L15" i="2"/>
  <c r="L16" i="2"/>
  <c r="L17" i="2"/>
  <c r="C34" i="2"/>
  <c r="C37" i="2"/>
  <c r="C46" i="2"/>
  <c r="C48" i="2"/>
  <c r="C50" i="2"/>
  <c r="B13" i="2"/>
  <c r="B22" i="2"/>
  <c r="B30" i="2"/>
  <c r="B37" i="2"/>
  <c r="B46" i="2"/>
  <c r="B48" i="2"/>
  <c r="B50" i="2"/>
  <c r="I33" i="2"/>
  <c r="C11" i="1"/>
  <c r="C18" i="1"/>
  <c r="C28" i="1"/>
  <c r="C36" i="1"/>
  <c r="C42" i="1"/>
  <c r="C44" i="1"/>
  <c r="C46" i="1"/>
  <c r="B11" i="1"/>
  <c r="B18" i="1"/>
  <c r="B28" i="1"/>
  <c r="B36" i="1"/>
  <c r="B42" i="1"/>
  <c r="B44" i="1"/>
  <c r="B46" i="1"/>
</calcChain>
</file>

<file path=xl/sharedStrings.xml><?xml version="1.0" encoding="utf-8"?>
<sst xmlns="http://schemas.openxmlformats.org/spreadsheetml/2006/main" count="188" uniqueCount="130">
  <si>
    <t>2013 Annual Meeting Budget</t>
  </si>
  <si>
    <t>Revenue</t>
  </si>
  <si>
    <t>Estimated</t>
  </si>
  <si>
    <t>Actual</t>
  </si>
  <si>
    <t>Non-Member Meeting Fees</t>
  </si>
  <si>
    <t>Sponsorships</t>
  </si>
  <si>
    <t>Restricted Donations</t>
  </si>
  <si>
    <t>Total Revenue</t>
  </si>
  <si>
    <t>Expenses</t>
  </si>
  <si>
    <t>Event Rental</t>
  </si>
  <si>
    <t>Wyndham Meeting Rooms Free w/Catering, Room Guarantee</t>
  </si>
  <si>
    <t>Wed Night Venue</t>
  </si>
  <si>
    <t>Wyndham Free w/Catering, Room Guarantee</t>
  </si>
  <si>
    <t>Thurs Night Venue</t>
  </si>
  <si>
    <t>At TRNN (in-kind sponsor)</t>
  </si>
  <si>
    <t>Subtotal</t>
  </si>
  <si>
    <t>Meals &amp; Entertainment</t>
  </si>
  <si>
    <t xml:space="preserve">  Wednesday Pre-meeting</t>
  </si>
  <si>
    <t xml:space="preserve">  Thursday</t>
  </si>
  <si>
    <t xml:space="preserve">  Friday</t>
  </si>
  <si>
    <t xml:space="preserve">  Server Fee (Wed-Fri)</t>
  </si>
  <si>
    <t xml:space="preserve">  Wednesday Cocktails</t>
  </si>
  <si>
    <t>Sponsored by Better Paper Project</t>
  </si>
  <si>
    <t xml:space="preserve">  Thursday Cocktails</t>
  </si>
  <si>
    <t>Sponsored by TRNN</t>
  </si>
  <si>
    <t xml:space="preserve">  Thursday Hors D'oeuvres</t>
  </si>
  <si>
    <t>payable to TRNN</t>
  </si>
  <si>
    <t>Program</t>
  </si>
  <si>
    <t xml:space="preserve">  Volunteer Manager</t>
  </si>
  <si>
    <t>final</t>
  </si>
  <si>
    <t xml:space="preserve">  Volunteer Manager-hotel</t>
  </si>
  <si>
    <t xml:space="preserve">  Guest Speakers--Travel</t>
  </si>
  <si>
    <t>final --for detail on speaker cost see meeting program</t>
  </si>
  <si>
    <t xml:space="preserve">  Guest Speakers--Hotel</t>
  </si>
  <si>
    <t xml:space="preserve">  TMC Director Travel</t>
  </si>
  <si>
    <t>final: $545 hotel and $699.20 plane and $20.40 supershuttle</t>
  </si>
  <si>
    <t>Supplies and Misc</t>
  </si>
  <si>
    <t xml:space="preserve">  Supplies</t>
  </si>
  <si>
    <t>$238 for markers,nametags + 138 for copies</t>
  </si>
  <si>
    <t xml:space="preserve">  Postage</t>
  </si>
  <si>
    <t>mail banner</t>
  </si>
  <si>
    <t xml:space="preserve">  Equipment Rental</t>
  </si>
  <si>
    <t>mikes, dais, screen</t>
  </si>
  <si>
    <t>Total Expenses</t>
  </si>
  <si>
    <t>Balance</t>
  </si>
  <si>
    <t>Note: Meals reflect contract specifying 40 people on Wed, 85 on Thurs, 85 on Fri.</t>
  </si>
  <si>
    <t>2014 Annual Meeting Budget</t>
  </si>
  <si>
    <t>Budget 2014</t>
  </si>
  <si>
    <t>Actual 2014</t>
  </si>
  <si>
    <t>Speaker Expense</t>
  </si>
  <si>
    <t>Travel</t>
  </si>
  <si>
    <t>Hotel</t>
  </si>
  <si>
    <t>Misc</t>
  </si>
  <si>
    <t>Total</t>
  </si>
  <si>
    <t>Member Fees</t>
  </si>
  <si>
    <t>Pre-meeting workshops only</t>
  </si>
  <si>
    <t>Gavin MacFayden</t>
  </si>
  <si>
    <t>From TMC members</t>
  </si>
  <si>
    <t>Beatrice Edwards</t>
  </si>
  <si>
    <t>Unrestricted Donations</t>
  </si>
  <si>
    <t>Via Conference website</t>
  </si>
  <si>
    <t>amalia deloney</t>
  </si>
  <si>
    <t>diana del olmo</t>
  </si>
  <si>
    <t>mike popalardo</t>
  </si>
  <si>
    <t>Phillip Smith</t>
  </si>
  <si>
    <t>Jana Diesner</t>
  </si>
  <si>
    <t>Lisa Skube</t>
  </si>
  <si>
    <t>Meeting Rooms</t>
  </si>
  <si>
    <t>Fri Night Venue</t>
  </si>
  <si>
    <t>Party</t>
  </si>
  <si>
    <t>Event Rental Taxes</t>
  </si>
  <si>
    <t>Event Sponsorship</t>
  </si>
  <si>
    <t>Thursday Meetings</t>
  </si>
  <si>
    <t>Coffee Only, no Lunch provided</t>
  </si>
  <si>
    <t>Columbia College</t>
  </si>
  <si>
    <t>in-kind (venue for Friday night)</t>
  </si>
  <si>
    <t>Thursday Reception</t>
  </si>
  <si>
    <t>Drinks for 50 @7.25/person</t>
  </si>
  <si>
    <t>IIT Chicago Kent</t>
  </si>
  <si>
    <t>surveillance mini-conference</t>
  </si>
  <si>
    <t>Friday Meetings</t>
  </si>
  <si>
    <t>AM Coffee, Lunch, PM Break</t>
  </si>
  <si>
    <t>Voqal Fund</t>
  </si>
  <si>
    <t>Friday Party</t>
  </si>
  <si>
    <t>Beer/Snacks</t>
  </si>
  <si>
    <t>McCormick Foundation</t>
  </si>
  <si>
    <t>Saturday AM Meetings</t>
  </si>
  <si>
    <t>AM Coffee, Lunch</t>
  </si>
  <si>
    <t>Media Democracy Fund</t>
  </si>
  <si>
    <t>Berrett-Koehler</t>
  </si>
  <si>
    <t>book signing/ coffee</t>
  </si>
  <si>
    <t>Truthout</t>
  </si>
  <si>
    <t>Chicago party</t>
  </si>
  <si>
    <t>Travel &amp; Hotel</t>
  </si>
  <si>
    <t>Chicago Reader</t>
  </si>
  <si>
    <t xml:space="preserve">  Guest Speakers</t>
  </si>
  <si>
    <t>Amtrak, hotel for speakers</t>
  </si>
  <si>
    <t>hotel (800) plane (281) and cab (20)</t>
  </si>
  <si>
    <t xml:space="preserve">  TMC Staff Travel</t>
  </si>
  <si>
    <t>Social Media Curator</t>
  </si>
  <si>
    <t xml:space="preserve">  Website</t>
  </si>
  <si>
    <t>conference website (modelsmith)</t>
  </si>
  <si>
    <t>markers,nametags etc.</t>
  </si>
  <si>
    <t xml:space="preserve">  Printing</t>
  </si>
  <si>
    <t>baggage on plane vs mailing</t>
  </si>
  <si>
    <t>screen, mikes, dais</t>
  </si>
  <si>
    <t>Strategic Planning Meeting</t>
  </si>
  <si>
    <t>Event Rental (Sun only)</t>
  </si>
  <si>
    <t>Sat rooms in conf cost above</t>
  </si>
  <si>
    <t>Meals</t>
  </si>
  <si>
    <t>Saturday PM Meeting</t>
  </si>
  <si>
    <t>Sunday Meeting</t>
  </si>
  <si>
    <t>Am Coffee, Lunch</t>
  </si>
  <si>
    <t xml:space="preserve">  Consultant Reimburse</t>
  </si>
  <si>
    <t>278.31 for hotel</t>
  </si>
  <si>
    <t>printing</t>
  </si>
  <si>
    <t>2011 Annual Meeting Budget--Oakland</t>
  </si>
  <si>
    <t xml:space="preserve">  TMC Assoc Director Travel</t>
  </si>
  <si>
    <t xml:space="preserve">  Thursday Breakfast</t>
  </si>
  <si>
    <t xml:space="preserve">  Thursday Lunch</t>
  </si>
  <si>
    <t xml:space="preserve">  Friday Breakfast</t>
  </si>
  <si>
    <t xml:space="preserve">  Friday Lunch</t>
  </si>
  <si>
    <t xml:space="preserve">  James Irvine Conf Center</t>
  </si>
  <si>
    <t xml:space="preserve"> markers,nametags, copies</t>
  </si>
  <si>
    <t>mail banner, LCD projector, misc</t>
  </si>
  <si>
    <t xml:space="preserve">  Cole Krawitz Media Training</t>
  </si>
  <si>
    <t xml:space="preserve">  Jaimie Woolf Facilitator</t>
  </si>
  <si>
    <t>Business Meeting (Fri PM)</t>
  </si>
  <si>
    <t>79 attendees preregistered</t>
  </si>
  <si>
    <t>Reception (free w/ hotel block)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</si>
</sst>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4D79B"/>
        <b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164" fontId="0" fillId="2" borderId="0" xfId="0" applyNumberFormat="1" applyFill="1"/>
    <xf numFmtId="164" fontId="0" fillId="3" borderId="0" xfId="0" applyNumberFormat="1" applyFill="1"/>
    <xf numFmtId="0" fontId="1" fillId="0" borderId="0" xfId="0" applyFont="1"/>
    <xf numFmtId="164" fontId="1" fillId="2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0" fontId="2" fillId="0" borderId="0" xfId="0" applyFont="1"/>
    <xf numFmtId="0" fontId="0" fillId="0" borderId="0" xfId="0" applyFont="1"/>
    <xf numFmtId="164" fontId="0" fillId="2" borderId="0" xfId="0" applyNumberFormat="1" applyFont="1" applyFill="1"/>
    <xf numFmtId="164" fontId="0" fillId="3" borderId="0" xfId="0" applyNumberFormat="1" applyFont="1" applyFill="1"/>
    <xf numFmtId="164" fontId="2" fillId="3" borderId="0" xfId="0" applyNumberFormat="1" applyFont="1" applyFill="1"/>
    <xf numFmtId="164" fontId="0" fillId="0" borderId="0" xfId="0" applyNumberFormat="1"/>
    <xf numFmtId="164" fontId="1" fillId="0" borderId="0" xfId="0" applyNumberFormat="1" applyFont="1"/>
    <xf numFmtId="0" fontId="0" fillId="4" borderId="0" xfId="0" applyFill="1"/>
    <xf numFmtId="164" fontId="0" fillId="4" borderId="0" xfId="0" applyNumberFormat="1" applyFont="1" applyFill="1"/>
    <xf numFmtId="164" fontId="0" fillId="4" borderId="0" xfId="0" applyNumberFormat="1" applyFill="1"/>
    <xf numFmtId="164" fontId="1" fillId="4" borderId="0" xfId="0" applyNumberFormat="1" applyFont="1" applyFill="1"/>
    <xf numFmtId="0" fontId="0" fillId="4" borderId="0" xfId="0" applyFont="1" applyFill="1"/>
    <xf numFmtId="164" fontId="0" fillId="0" borderId="0" xfId="0" applyNumberFormat="1" applyFont="1"/>
    <xf numFmtId="6" fontId="0" fillId="0" borderId="0" xfId="0" applyNumberFormat="1"/>
    <xf numFmtId="164" fontId="2" fillId="0" borderId="0" xfId="0" applyNumberFormat="1" applyFont="1"/>
    <xf numFmtId="0" fontId="6" fillId="0" borderId="0" xfId="0" applyFont="1"/>
    <xf numFmtId="164" fontId="6" fillId="5" borderId="0" xfId="0" applyNumberFormat="1" applyFont="1" applyFill="1"/>
    <xf numFmtId="0" fontId="5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abSelected="1" topLeftCell="A13" workbookViewId="0">
      <selection activeCell="D47" sqref="D47"/>
    </sheetView>
  </sheetViews>
  <sheetFormatPr baseColWidth="10" defaultRowHeight="15" x14ac:dyDescent="0"/>
  <cols>
    <col min="1" max="1" width="25.6640625" bestFit="1" customWidth="1"/>
    <col min="2" max="2" width="14.33203125" style="12" bestFit="1" customWidth="1"/>
    <col min="3" max="3" width="14.33203125" style="10" customWidth="1"/>
    <col min="8" max="8" width="17.33203125" bestFit="1" customWidth="1"/>
  </cols>
  <sheetData>
    <row r="2" spans="1:12">
      <c r="A2" t="s">
        <v>46</v>
      </c>
    </row>
    <row r="5" spans="1:12" s="3" customFormat="1" ht="13">
      <c r="A5" s="3" t="s">
        <v>1</v>
      </c>
      <c r="B5" s="13" t="s">
        <v>47</v>
      </c>
      <c r="C5" s="6" t="s">
        <v>48</v>
      </c>
      <c r="H5" s="3" t="s">
        <v>49</v>
      </c>
      <c r="I5" s="3" t="s">
        <v>50</v>
      </c>
      <c r="J5" s="3" t="s">
        <v>51</v>
      </c>
      <c r="K5" s="3" t="s">
        <v>52</v>
      </c>
      <c r="L5" s="3" t="s">
        <v>53</v>
      </c>
    </row>
    <row r="7" spans="1:12">
      <c r="A7" t="s">
        <v>4</v>
      </c>
      <c r="B7" s="12">
        <v>5000</v>
      </c>
      <c r="C7" s="10">
        <v>1300</v>
      </c>
    </row>
    <row r="8" spans="1:12">
      <c r="A8" t="s">
        <v>5</v>
      </c>
      <c r="B8" s="12">
        <v>5000</v>
      </c>
      <c r="C8" s="10">
        <v>10050</v>
      </c>
    </row>
    <row r="9" spans="1:12">
      <c r="A9" t="s">
        <v>54</v>
      </c>
      <c r="B9" s="12">
        <v>1000</v>
      </c>
      <c r="C9" s="10">
        <v>0</v>
      </c>
      <c r="D9" t="s">
        <v>55</v>
      </c>
      <c r="H9" s="14" t="s">
        <v>56</v>
      </c>
      <c r="I9" s="15"/>
      <c r="J9" s="16">
        <v>460.96</v>
      </c>
      <c r="K9" s="16"/>
      <c r="L9" s="17">
        <f>SUM(H9:K9)</f>
        <v>460.96</v>
      </c>
    </row>
    <row r="10" spans="1:12">
      <c r="A10" t="s">
        <v>6</v>
      </c>
      <c r="B10" s="12">
        <v>0</v>
      </c>
      <c r="C10" s="10">
        <v>0</v>
      </c>
      <c r="D10" t="s">
        <v>57</v>
      </c>
      <c r="G10" s="3"/>
      <c r="H10" s="14" t="s">
        <v>58</v>
      </c>
      <c r="I10" s="15"/>
      <c r="J10" s="16">
        <v>345.72</v>
      </c>
      <c r="K10" s="16"/>
      <c r="L10" s="17">
        <f>SUM(H10:K10)</f>
        <v>345.72</v>
      </c>
    </row>
    <row r="11" spans="1:12">
      <c r="A11" t="s">
        <v>59</v>
      </c>
      <c r="C11" s="10">
        <v>200</v>
      </c>
      <c r="D11" t="s">
        <v>60</v>
      </c>
      <c r="G11" s="3"/>
      <c r="H11" s="14" t="s">
        <v>61</v>
      </c>
      <c r="I11" s="16">
        <v>500</v>
      </c>
      <c r="J11" s="16">
        <v>230</v>
      </c>
      <c r="K11" s="16"/>
      <c r="L11" s="17">
        <v>561.98</v>
      </c>
    </row>
    <row r="12" spans="1:12">
      <c r="H12" s="18" t="s">
        <v>62</v>
      </c>
      <c r="I12" s="15">
        <v>323.89</v>
      </c>
      <c r="J12" s="16">
        <v>230.47</v>
      </c>
      <c r="K12" s="16"/>
      <c r="L12" s="17">
        <f>SUM(H12:K12)</f>
        <v>554.36</v>
      </c>
    </row>
    <row r="13" spans="1:12" s="3" customFormat="1">
      <c r="A13" s="3" t="s">
        <v>7</v>
      </c>
      <c r="B13" s="13">
        <f>SUM(B7:B10)</f>
        <v>11000</v>
      </c>
      <c r="C13" s="6">
        <f>SUM(C7:C11)</f>
        <v>11550</v>
      </c>
      <c r="H13" s="8" t="s">
        <v>63</v>
      </c>
      <c r="I13" s="19">
        <v>300</v>
      </c>
      <c r="J13" s="19">
        <v>200</v>
      </c>
      <c r="K13" s="13"/>
      <c r="L13" s="13">
        <f>SUM(H13:K13)</f>
        <v>500</v>
      </c>
    </row>
    <row r="14" spans="1:12">
      <c r="H14" t="s">
        <v>64</v>
      </c>
      <c r="I14" s="19">
        <v>500</v>
      </c>
      <c r="J14" s="12">
        <v>325</v>
      </c>
      <c r="K14" s="12"/>
      <c r="L14" s="13">
        <v>845</v>
      </c>
    </row>
    <row r="15" spans="1:12" s="3" customFormat="1">
      <c r="A15" s="3" t="s">
        <v>8</v>
      </c>
      <c r="B15" s="13"/>
      <c r="C15" s="6"/>
      <c r="G15"/>
      <c r="H15" t="s">
        <v>65</v>
      </c>
      <c r="I15" s="19">
        <v>22</v>
      </c>
      <c r="J15" s="12">
        <v>253</v>
      </c>
      <c r="K15" s="13"/>
      <c r="L15" s="13">
        <f>SUM(H15:K15)</f>
        <v>275</v>
      </c>
    </row>
    <row r="16" spans="1:12">
      <c r="H16" t="s">
        <v>66</v>
      </c>
      <c r="I16" s="19">
        <v>258</v>
      </c>
      <c r="J16">
        <v>278.31</v>
      </c>
      <c r="L16" s="13">
        <f>SUM(H16:K16)</f>
        <v>536.30999999999995</v>
      </c>
    </row>
    <row r="17" spans="1:13">
      <c r="A17" s="7" t="s">
        <v>9</v>
      </c>
      <c r="L17" s="12">
        <f>SUM(L9:L16)</f>
        <v>4079.33</v>
      </c>
    </row>
    <row r="18" spans="1:13" s="8" customFormat="1">
      <c r="A18" s="8" t="s">
        <v>13</v>
      </c>
      <c r="B18" s="19">
        <v>0</v>
      </c>
      <c r="C18" s="10">
        <v>0</v>
      </c>
      <c r="D18" s="8" t="s">
        <v>129</v>
      </c>
      <c r="M18" t="s">
        <v>53</v>
      </c>
    </row>
    <row r="19" spans="1:13" s="8" customFormat="1">
      <c r="A19" s="8" t="s">
        <v>67</v>
      </c>
      <c r="B19" s="19">
        <v>4792</v>
      </c>
      <c r="C19" s="10">
        <v>5248</v>
      </c>
    </row>
    <row r="20" spans="1:13" s="8" customFormat="1">
      <c r="A20" s="8" t="s">
        <v>68</v>
      </c>
      <c r="B20" s="19">
        <v>0</v>
      </c>
      <c r="C20" s="10">
        <v>0</v>
      </c>
      <c r="D20" s="19" t="s">
        <v>69</v>
      </c>
    </row>
    <row r="21" spans="1:13" s="8" customFormat="1">
      <c r="A21" s="8" t="s">
        <v>70</v>
      </c>
      <c r="B21" s="19">
        <v>0</v>
      </c>
      <c r="C21" s="10">
        <v>532</v>
      </c>
      <c r="D21" s="19"/>
    </row>
    <row r="22" spans="1:13" s="8" customFormat="1">
      <c r="A22" s="7" t="s">
        <v>15</v>
      </c>
      <c r="B22" s="19">
        <f>SUM(B17:B20)</f>
        <v>4792</v>
      </c>
      <c r="C22" s="10">
        <f>SUM(C18:C21)</f>
        <v>5780</v>
      </c>
    </row>
    <row r="24" spans="1:13">
      <c r="A24" s="7" t="s">
        <v>16</v>
      </c>
      <c r="H24" s="3" t="s">
        <v>71</v>
      </c>
    </row>
    <row r="25" spans="1:13">
      <c r="A25" t="s">
        <v>72</v>
      </c>
      <c r="B25" s="12">
        <v>220</v>
      </c>
      <c r="C25" s="10">
        <v>1225.6500000000001</v>
      </c>
      <c r="D25" t="s">
        <v>73</v>
      </c>
      <c r="H25" t="s">
        <v>74</v>
      </c>
      <c r="I25">
        <v>0</v>
      </c>
      <c r="J25" t="s">
        <v>75</v>
      </c>
    </row>
    <row r="26" spans="1:13">
      <c r="A26" t="s">
        <v>76</v>
      </c>
      <c r="B26" s="12">
        <v>1500</v>
      </c>
      <c r="C26" s="10">
        <v>587</v>
      </c>
      <c r="D26" t="s">
        <v>77</v>
      </c>
      <c r="H26" t="s">
        <v>78</v>
      </c>
      <c r="I26" s="20">
        <v>4000</v>
      </c>
      <c r="J26" t="s">
        <v>79</v>
      </c>
    </row>
    <row r="27" spans="1:13">
      <c r="A27" t="s">
        <v>80</v>
      </c>
      <c r="B27" s="12">
        <v>1962</v>
      </c>
      <c r="C27" s="10">
        <v>1684.84</v>
      </c>
      <c r="D27" t="s">
        <v>81</v>
      </c>
      <c r="H27" t="s">
        <v>82</v>
      </c>
      <c r="I27" s="20">
        <v>2500</v>
      </c>
    </row>
    <row r="28" spans="1:13">
      <c r="A28" t="s">
        <v>83</v>
      </c>
      <c r="B28" s="12">
        <v>0</v>
      </c>
      <c r="C28" s="10">
        <v>307.75</v>
      </c>
      <c r="D28" t="s">
        <v>84</v>
      </c>
      <c r="F28" s="12"/>
      <c r="H28" t="s">
        <v>85</v>
      </c>
      <c r="I28" s="20">
        <v>2500</v>
      </c>
    </row>
    <row r="29" spans="1:13">
      <c r="A29" t="s">
        <v>86</v>
      </c>
      <c r="B29" s="12">
        <v>0</v>
      </c>
      <c r="C29" s="10">
        <v>1684.84</v>
      </c>
      <c r="D29" t="s">
        <v>87</v>
      </c>
      <c r="G29" s="12"/>
      <c r="H29" s="12" t="s">
        <v>88</v>
      </c>
      <c r="I29" s="20">
        <v>500</v>
      </c>
    </row>
    <row r="30" spans="1:13">
      <c r="A30" s="7" t="s">
        <v>15</v>
      </c>
      <c r="B30" s="12">
        <f>SUM(B25:B29)</f>
        <v>3682</v>
      </c>
      <c r="C30" s="10">
        <f>SUM(C25:C29)</f>
        <v>5490.08</v>
      </c>
      <c r="H30" t="s">
        <v>89</v>
      </c>
      <c r="I30" s="20">
        <v>250</v>
      </c>
      <c r="J30" t="s">
        <v>90</v>
      </c>
    </row>
    <row r="31" spans="1:13">
      <c r="H31" t="s">
        <v>91</v>
      </c>
      <c r="I31" s="20">
        <v>200</v>
      </c>
      <c r="J31" t="s">
        <v>92</v>
      </c>
    </row>
    <row r="32" spans="1:13">
      <c r="A32" s="7" t="s">
        <v>93</v>
      </c>
      <c r="H32" t="s">
        <v>94</v>
      </c>
      <c r="I32" s="20">
        <v>100</v>
      </c>
      <c r="J32" t="s">
        <v>92</v>
      </c>
    </row>
    <row r="33" spans="1:9">
      <c r="A33" s="8" t="s">
        <v>28</v>
      </c>
      <c r="B33" s="12">
        <v>0</v>
      </c>
      <c r="C33" s="10">
        <v>0</v>
      </c>
      <c r="I33" s="20">
        <f>SUM(I26:I32)</f>
        <v>10050</v>
      </c>
    </row>
    <row r="34" spans="1:9">
      <c r="A34" t="s">
        <v>95</v>
      </c>
      <c r="B34" s="12">
        <v>2500</v>
      </c>
      <c r="C34" s="10">
        <f>L17</f>
        <v>4079.33</v>
      </c>
      <c r="D34" t="s">
        <v>96</v>
      </c>
    </row>
    <row r="35" spans="1:9">
      <c r="A35" t="s">
        <v>34</v>
      </c>
      <c r="B35" s="12">
        <v>1200</v>
      </c>
      <c r="C35" s="10">
        <v>1101</v>
      </c>
      <c r="D35" t="s">
        <v>97</v>
      </c>
      <c r="G35" s="3"/>
      <c r="H35" s="12"/>
      <c r="I35" s="12"/>
    </row>
    <row r="36" spans="1:9">
      <c r="A36" t="s">
        <v>98</v>
      </c>
      <c r="B36" s="12">
        <v>800</v>
      </c>
      <c r="C36" s="10">
        <v>0</v>
      </c>
      <c r="D36" t="s">
        <v>99</v>
      </c>
    </row>
    <row r="37" spans="1:9">
      <c r="A37" s="7" t="s">
        <v>15</v>
      </c>
      <c r="B37" s="12">
        <f>SUM(B33:B36)</f>
        <v>4500</v>
      </c>
      <c r="C37" s="10">
        <f>SUM(C33:C36)</f>
        <v>5180.33</v>
      </c>
      <c r="H37" s="12"/>
      <c r="I37" s="12"/>
    </row>
    <row r="39" spans="1:9">
      <c r="A39" s="7" t="s">
        <v>36</v>
      </c>
      <c r="I39" s="12"/>
    </row>
    <row r="40" spans="1:9">
      <c r="A40" s="8" t="s">
        <v>28</v>
      </c>
      <c r="B40" s="12">
        <v>600</v>
      </c>
      <c r="C40" s="10">
        <v>600</v>
      </c>
    </row>
    <row r="41" spans="1:9">
      <c r="A41" s="8" t="s">
        <v>100</v>
      </c>
      <c r="B41" s="12">
        <v>600</v>
      </c>
      <c r="C41" s="10">
        <v>649</v>
      </c>
      <c r="D41" t="s">
        <v>101</v>
      </c>
    </row>
    <row r="42" spans="1:9">
      <c r="A42" t="s">
        <v>37</v>
      </c>
      <c r="B42" s="12">
        <v>300</v>
      </c>
      <c r="C42" s="10">
        <v>271.04000000000002</v>
      </c>
      <c r="D42" t="s">
        <v>102</v>
      </c>
    </row>
    <row r="43" spans="1:9">
      <c r="A43" t="s">
        <v>103</v>
      </c>
      <c r="C43" s="10">
        <v>247</v>
      </c>
    </row>
    <row r="44" spans="1:9">
      <c r="A44" t="s">
        <v>39</v>
      </c>
      <c r="B44" s="12">
        <v>100</v>
      </c>
      <c r="C44" s="10">
        <v>20</v>
      </c>
      <c r="D44" t="s">
        <v>104</v>
      </c>
    </row>
    <row r="45" spans="1:9">
      <c r="A45" t="s">
        <v>41</v>
      </c>
      <c r="B45" s="12">
        <v>0</v>
      </c>
      <c r="C45" s="10">
        <v>96</v>
      </c>
      <c r="D45" t="s">
        <v>105</v>
      </c>
    </row>
    <row r="46" spans="1:9">
      <c r="A46" s="7" t="s">
        <v>15</v>
      </c>
      <c r="B46" s="12">
        <f>SUM(B40:B45)</f>
        <v>1600</v>
      </c>
      <c r="C46" s="10">
        <f>SUM(C40:C45)</f>
        <v>1883.04</v>
      </c>
    </row>
    <row r="48" spans="1:9" s="3" customFormat="1" ht="13">
      <c r="A48" s="3" t="s">
        <v>43</v>
      </c>
      <c r="B48" s="13">
        <f>B22+B30+B37+B46</f>
        <v>14574</v>
      </c>
      <c r="C48" s="6">
        <f>C22+C30+C37+C46</f>
        <v>18333.45</v>
      </c>
    </row>
    <row r="50" spans="1:4" s="8" customFormat="1">
      <c r="A50" s="8" t="s">
        <v>44</v>
      </c>
      <c r="B50" s="19">
        <f>B13-B48</f>
        <v>-3574</v>
      </c>
      <c r="C50" s="10">
        <f>C13-C48</f>
        <v>-6783.4500000000007</v>
      </c>
    </row>
    <row r="56" spans="1:4" s="3" customFormat="1" ht="13">
      <c r="A56" s="3" t="s">
        <v>106</v>
      </c>
      <c r="B56" s="13"/>
      <c r="C56" s="6"/>
    </row>
    <row r="58" spans="1:4">
      <c r="A58" s="7" t="s">
        <v>107</v>
      </c>
      <c r="B58" s="12">
        <v>0</v>
      </c>
      <c r="C58" s="10">
        <v>614</v>
      </c>
      <c r="D58" t="s">
        <v>108</v>
      </c>
    </row>
    <row r="60" spans="1:4">
      <c r="A60" s="7" t="s">
        <v>109</v>
      </c>
      <c r="B60" s="21"/>
      <c r="C60" s="11"/>
      <c r="D60" s="7"/>
    </row>
    <row r="61" spans="1:4">
      <c r="A61" t="s">
        <v>110</v>
      </c>
      <c r="B61" s="12">
        <v>0</v>
      </c>
      <c r="C61" s="10">
        <v>0</v>
      </c>
      <c r="D61" t="s">
        <v>81</v>
      </c>
    </row>
    <row r="62" spans="1:4">
      <c r="A62" t="s">
        <v>111</v>
      </c>
      <c r="B62" s="12">
        <v>883</v>
      </c>
      <c r="C62" s="10">
        <v>857</v>
      </c>
      <c r="D62" t="s">
        <v>112</v>
      </c>
    </row>
    <row r="64" spans="1:4">
      <c r="A64" s="7" t="s">
        <v>93</v>
      </c>
    </row>
    <row r="65" spans="1:4">
      <c r="A65" t="s">
        <v>113</v>
      </c>
      <c r="C65" s="10">
        <v>520</v>
      </c>
      <c r="D65" t="s">
        <v>114</v>
      </c>
    </row>
    <row r="67" spans="1:4">
      <c r="A67" s="7" t="s">
        <v>36</v>
      </c>
    </row>
    <row r="68" spans="1:4">
      <c r="A68" t="s">
        <v>37</v>
      </c>
      <c r="B68" s="12">
        <v>150</v>
      </c>
      <c r="C68" s="10">
        <v>28</v>
      </c>
      <c r="D68" t="s">
        <v>115</v>
      </c>
    </row>
    <row r="71" spans="1:4" s="3" customFormat="1" ht="13">
      <c r="A71" s="3" t="s">
        <v>43</v>
      </c>
      <c r="B71" s="13">
        <f>SUM(B58:B68)</f>
        <v>1033</v>
      </c>
      <c r="C71" s="6">
        <f>SUM(C58:C68)</f>
        <v>2019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topLeftCell="A6" workbookViewId="0">
      <selection activeCell="H20" sqref="H20"/>
    </sheetView>
  </sheetViews>
  <sheetFormatPr baseColWidth="10" defaultRowHeight="15" x14ac:dyDescent="0"/>
  <cols>
    <col min="1" max="1" width="25.6640625" bestFit="1" customWidth="1"/>
    <col min="2" max="2" width="10.83203125" style="1"/>
    <col min="3" max="3" width="10.83203125" style="2"/>
  </cols>
  <sheetData>
    <row r="2" spans="1:4">
      <c r="A2" t="s">
        <v>0</v>
      </c>
    </row>
    <row r="5" spans="1:4" s="3" customFormat="1" ht="13">
      <c r="A5" s="3" t="s">
        <v>1</v>
      </c>
      <c r="B5" s="4" t="s">
        <v>2</v>
      </c>
      <c r="C5" s="5" t="s">
        <v>3</v>
      </c>
    </row>
    <row r="7" spans="1:4">
      <c r="A7" t="s">
        <v>4</v>
      </c>
      <c r="B7" s="1">
        <v>2500</v>
      </c>
      <c r="C7" s="2">
        <v>785</v>
      </c>
    </row>
    <row r="8" spans="1:4">
      <c r="A8" t="s">
        <v>5</v>
      </c>
      <c r="B8" s="1">
        <v>0</v>
      </c>
      <c r="C8" s="2">
        <v>0</v>
      </c>
    </row>
    <row r="9" spans="1:4">
      <c r="A9" t="s">
        <v>6</v>
      </c>
      <c r="B9" s="1">
        <v>1000</v>
      </c>
      <c r="C9" s="2">
        <v>1000</v>
      </c>
    </row>
    <row r="11" spans="1:4" s="3" customFormat="1" ht="13">
      <c r="A11" s="3" t="s">
        <v>7</v>
      </c>
      <c r="B11" s="4">
        <f>SUM(B7:B9)</f>
        <v>3500</v>
      </c>
      <c r="C11" s="6">
        <f>SUM(C7:C9)</f>
        <v>1785</v>
      </c>
    </row>
    <row r="13" spans="1:4" s="3" customFormat="1" ht="13">
      <c r="A13" s="3" t="s">
        <v>8</v>
      </c>
      <c r="B13" s="4" t="s">
        <v>2</v>
      </c>
      <c r="C13" s="5" t="s">
        <v>3</v>
      </c>
    </row>
    <row r="15" spans="1:4">
      <c r="A15" s="7" t="s">
        <v>9</v>
      </c>
      <c r="B15" s="1">
        <v>0</v>
      </c>
      <c r="C15" s="2">
        <v>0</v>
      </c>
      <c r="D15" t="s">
        <v>10</v>
      </c>
    </row>
    <row r="16" spans="1:4" s="8" customFormat="1">
      <c r="A16" s="8" t="s">
        <v>11</v>
      </c>
      <c r="B16" s="9">
        <v>0</v>
      </c>
      <c r="C16" s="10">
        <v>0</v>
      </c>
      <c r="D16" s="8" t="s">
        <v>12</v>
      </c>
    </row>
    <row r="17" spans="1:4" s="8" customFormat="1">
      <c r="A17" s="8" t="s">
        <v>13</v>
      </c>
      <c r="B17" s="9">
        <v>0</v>
      </c>
      <c r="C17" s="10">
        <v>0</v>
      </c>
      <c r="D17" s="8" t="s">
        <v>14</v>
      </c>
    </row>
    <row r="18" spans="1:4" s="8" customFormat="1">
      <c r="A18" s="7" t="s">
        <v>15</v>
      </c>
      <c r="B18" s="9">
        <f>SUM(B15:B17)</f>
        <v>0</v>
      </c>
      <c r="C18" s="10">
        <f>SUM(C15:C17)</f>
        <v>0</v>
      </c>
    </row>
    <row r="20" spans="1:4">
      <c r="A20" s="7" t="s">
        <v>16</v>
      </c>
    </row>
    <row r="21" spans="1:4">
      <c r="A21" t="s">
        <v>17</v>
      </c>
      <c r="B21" s="1">
        <v>1500</v>
      </c>
      <c r="C21" s="10">
        <v>1020</v>
      </c>
    </row>
    <row r="22" spans="1:4">
      <c r="A22" t="s">
        <v>18</v>
      </c>
      <c r="B22" s="1">
        <v>3187</v>
      </c>
      <c r="C22" s="2">
        <v>2700</v>
      </c>
    </row>
    <row r="23" spans="1:4">
      <c r="A23" t="s">
        <v>19</v>
      </c>
      <c r="B23" s="1">
        <v>3187</v>
      </c>
      <c r="C23" s="2">
        <v>1550</v>
      </c>
    </row>
    <row r="24" spans="1:4">
      <c r="A24" t="s">
        <v>20</v>
      </c>
      <c r="C24" s="2">
        <v>1159.4000000000001</v>
      </c>
    </row>
    <row r="25" spans="1:4">
      <c r="A25" t="s">
        <v>21</v>
      </c>
      <c r="B25" s="1">
        <v>0</v>
      </c>
      <c r="C25" s="2">
        <v>0</v>
      </c>
      <c r="D25" t="s">
        <v>22</v>
      </c>
    </row>
    <row r="26" spans="1:4">
      <c r="A26" t="s">
        <v>23</v>
      </c>
      <c r="B26" s="1">
        <v>0</v>
      </c>
      <c r="C26" s="2">
        <v>0</v>
      </c>
      <c r="D26" t="s">
        <v>24</v>
      </c>
    </row>
    <row r="27" spans="1:4">
      <c r="A27" t="s">
        <v>25</v>
      </c>
      <c r="B27" s="1">
        <v>400</v>
      </c>
      <c r="C27" s="2">
        <v>300</v>
      </c>
      <c r="D27" t="s">
        <v>26</v>
      </c>
    </row>
    <row r="28" spans="1:4">
      <c r="A28" s="7" t="s">
        <v>15</v>
      </c>
      <c r="B28" s="1">
        <f>SUM(B21:B27)</f>
        <v>8274</v>
      </c>
      <c r="C28" s="11">
        <f>SUM(C21:C27)</f>
        <v>6729.4</v>
      </c>
    </row>
    <row r="30" spans="1:4">
      <c r="A30" s="7" t="s">
        <v>27</v>
      </c>
    </row>
    <row r="31" spans="1:4">
      <c r="A31" s="8" t="s">
        <v>28</v>
      </c>
      <c r="B31" s="1">
        <v>0</v>
      </c>
      <c r="C31" s="2">
        <v>400</v>
      </c>
      <c r="D31" t="s">
        <v>29</v>
      </c>
    </row>
    <row r="32" spans="1:4">
      <c r="A32" s="7" t="s">
        <v>30</v>
      </c>
      <c r="C32" s="10">
        <v>109</v>
      </c>
      <c r="D32" t="s">
        <v>29</v>
      </c>
    </row>
    <row r="33" spans="1:4">
      <c r="A33" t="s">
        <v>31</v>
      </c>
      <c r="B33" s="1">
        <v>800</v>
      </c>
      <c r="C33" s="10">
        <v>794</v>
      </c>
      <c r="D33" t="s">
        <v>32</v>
      </c>
    </row>
    <row r="34" spans="1:4">
      <c r="A34" t="s">
        <v>33</v>
      </c>
      <c r="B34" s="1">
        <v>200</v>
      </c>
      <c r="C34" s="2">
        <v>448.29</v>
      </c>
      <c r="D34" t="s">
        <v>29</v>
      </c>
    </row>
    <row r="35" spans="1:4">
      <c r="A35" t="s">
        <v>34</v>
      </c>
      <c r="B35" s="1">
        <v>1200</v>
      </c>
      <c r="C35" s="10">
        <v>1264.5999999999999</v>
      </c>
      <c r="D35" t="s">
        <v>35</v>
      </c>
    </row>
    <row r="36" spans="1:4">
      <c r="A36" s="7" t="s">
        <v>15</v>
      </c>
      <c r="B36" s="1">
        <f>SUM(B31:B35)</f>
        <v>2200</v>
      </c>
      <c r="C36" s="11">
        <f>SUM(C31:C35)</f>
        <v>3015.89</v>
      </c>
    </row>
    <row r="38" spans="1:4">
      <c r="A38" s="7" t="s">
        <v>36</v>
      </c>
    </row>
    <row r="39" spans="1:4">
      <c r="A39" t="s">
        <v>37</v>
      </c>
      <c r="B39" s="1">
        <v>250</v>
      </c>
      <c r="C39" s="10">
        <v>376.36</v>
      </c>
      <c r="D39" t="s">
        <v>38</v>
      </c>
    </row>
    <row r="40" spans="1:4">
      <c r="A40" t="s">
        <v>39</v>
      </c>
      <c r="B40" s="1">
        <v>100</v>
      </c>
      <c r="C40" s="10">
        <v>85</v>
      </c>
      <c r="D40" t="s">
        <v>40</v>
      </c>
    </row>
    <row r="41" spans="1:4">
      <c r="A41" t="s">
        <v>41</v>
      </c>
      <c r="B41" s="1">
        <v>150</v>
      </c>
      <c r="C41" s="10">
        <v>900</v>
      </c>
      <c r="D41" t="s">
        <v>42</v>
      </c>
    </row>
    <row r="42" spans="1:4">
      <c r="A42" s="7" t="s">
        <v>15</v>
      </c>
      <c r="B42" s="1">
        <f>SUM(B39:B41)</f>
        <v>500</v>
      </c>
      <c r="C42" s="11">
        <f>SUM(C39:C41)</f>
        <v>1361.3600000000001</v>
      </c>
    </row>
    <row r="44" spans="1:4" s="3" customFormat="1" ht="13">
      <c r="A44" s="3" t="s">
        <v>43</v>
      </c>
      <c r="B44" s="4">
        <f>B18+B28+B36+B42</f>
        <v>10974</v>
      </c>
      <c r="C44" s="6">
        <f>C18+C28+C36+C42</f>
        <v>11106.65</v>
      </c>
    </row>
    <row r="46" spans="1:4" s="3" customFormat="1" ht="13">
      <c r="A46" s="3" t="s">
        <v>44</v>
      </c>
      <c r="B46" s="4">
        <f>B11-B44</f>
        <v>-7474</v>
      </c>
      <c r="C46" s="6">
        <f>C11-C44</f>
        <v>-9321.65</v>
      </c>
    </row>
    <row r="50" spans="1:1" customFormat="1">
      <c r="A50" t="s">
        <v>45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topLeftCell="A19" workbookViewId="0">
      <selection activeCell="H33" sqref="H33"/>
    </sheetView>
  </sheetViews>
  <sheetFormatPr baseColWidth="10" defaultRowHeight="15" x14ac:dyDescent="0"/>
  <cols>
    <col min="1" max="1" width="25.6640625" bestFit="1" customWidth="1"/>
    <col min="2" max="2" width="10.83203125" style="2"/>
  </cols>
  <sheetData>
    <row r="2" spans="1:2">
      <c r="A2" t="s">
        <v>116</v>
      </c>
    </row>
    <row r="3" spans="1:2">
      <c r="A3" t="s">
        <v>128</v>
      </c>
    </row>
    <row r="5" spans="1:2" s="3" customFormat="1" ht="13">
      <c r="A5" s="3" t="s">
        <v>1</v>
      </c>
      <c r="B5" s="5" t="s">
        <v>3</v>
      </c>
    </row>
    <row r="7" spans="1:2">
      <c r="A7" t="s">
        <v>4</v>
      </c>
      <c r="B7" s="2">
        <v>0</v>
      </c>
    </row>
    <row r="8" spans="1:2">
      <c r="A8" t="s">
        <v>5</v>
      </c>
      <c r="B8" s="2">
        <v>0</v>
      </c>
    </row>
    <row r="9" spans="1:2">
      <c r="A9" t="s">
        <v>6</v>
      </c>
      <c r="B9" s="2">
        <v>0</v>
      </c>
    </row>
    <row r="11" spans="1:2" s="3" customFormat="1" ht="13">
      <c r="A11" s="3" t="s">
        <v>7</v>
      </c>
      <c r="B11" s="6">
        <f>SUM(B7:B9)</f>
        <v>0</v>
      </c>
    </row>
    <row r="13" spans="1:2" s="3" customFormat="1" ht="13">
      <c r="A13" s="3" t="s">
        <v>8</v>
      </c>
      <c r="B13" s="5" t="s">
        <v>3</v>
      </c>
    </row>
    <row r="15" spans="1:2">
      <c r="A15" s="7" t="s">
        <v>9</v>
      </c>
    </row>
    <row r="16" spans="1:2" s="8" customFormat="1">
      <c r="A16" s="8" t="s">
        <v>122</v>
      </c>
      <c r="B16" s="10">
        <v>1500</v>
      </c>
    </row>
    <row r="17" spans="1:2" s="8" customFormat="1">
      <c r="A17" s="7" t="s">
        <v>15</v>
      </c>
      <c r="B17" s="10">
        <f>SUM(B15:B16)</f>
        <v>1500</v>
      </c>
    </row>
    <row r="19" spans="1:2">
      <c r="A19" s="7" t="s">
        <v>16</v>
      </c>
    </row>
    <row r="20" spans="1:2">
      <c r="A20" t="s">
        <v>118</v>
      </c>
      <c r="B20" s="2">
        <v>710</v>
      </c>
    </row>
    <row r="21" spans="1:2">
      <c r="A21" t="s">
        <v>119</v>
      </c>
      <c r="B21" s="2">
        <v>1085</v>
      </c>
    </row>
    <row r="22" spans="1:2">
      <c r="A22" t="s">
        <v>120</v>
      </c>
      <c r="B22" s="2">
        <v>710</v>
      </c>
    </row>
    <row r="23" spans="1:2">
      <c r="A23" t="s">
        <v>121</v>
      </c>
      <c r="B23" s="2">
        <v>1160</v>
      </c>
    </row>
    <row r="24" spans="1:2">
      <c r="A24" s="7" t="s">
        <v>15</v>
      </c>
      <c r="B24" s="11">
        <f>SUM(B20:B23)</f>
        <v>3665</v>
      </c>
    </row>
    <row r="26" spans="1:2">
      <c r="A26" s="7" t="s">
        <v>27</v>
      </c>
    </row>
    <row r="27" spans="1:2">
      <c r="A27" t="s">
        <v>31</v>
      </c>
      <c r="B27" s="10">
        <v>1500</v>
      </c>
    </row>
    <row r="28" spans="1:2">
      <c r="A28" t="s">
        <v>33</v>
      </c>
      <c r="B28" s="2">
        <v>750</v>
      </c>
    </row>
    <row r="29" spans="1:2">
      <c r="A29" t="s">
        <v>125</v>
      </c>
      <c r="B29" s="2">
        <v>500</v>
      </c>
    </row>
    <row r="30" spans="1:2">
      <c r="A30" t="s">
        <v>117</v>
      </c>
      <c r="B30" s="10">
        <v>500</v>
      </c>
    </row>
    <row r="31" spans="1:2">
      <c r="A31" s="7" t="s">
        <v>15</v>
      </c>
      <c r="B31" s="11">
        <f>SUM(B27:B30)</f>
        <v>3250</v>
      </c>
    </row>
    <row r="33" spans="1:3">
      <c r="A33" s="7" t="s">
        <v>36</v>
      </c>
    </row>
    <row r="34" spans="1:3">
      <c r="A34" t="s">
        <v>37</v>
      </c>
      <c r="B34" s="10">
        <v>400</v>
      </c>
      <c r="C34" t="s">
        <v>123</v>
      </c>
    </row>
    <row r="35" spans="1:3">
      <c r="A35" t="s">
        <v>39</v>
      </c>
      <c r="B35" s="10">
        <v>200</v>
      </c>
      <c r="C35" t="s">
        <v>124</v>
      </c>
    </row>
    <row r="36" spans="1:3">
      <c r="A36" s="7" t="s">
        <v>15</v>
      </c>
      <c r="B36" s="11">
        <f>SUM(B34:B35)</f>
        <v>600</v>
      </c>
    </row>
    <row r="38" spans="1:3" s="3" customFormat="1" ht="13">
      <c r="A38" s="3" t="s">
        <v>43</v>
      </c>
      <c r="B38" s="6">
        <f>B17+B24+B31+B36</f>
        <v>9015</v>
      </c>
    </row>
    <row r="40" spans="1:3" s="3" customFormat="1" ht="13">
      <c r="A40" s="3" t="s">
        <v>44</v>
      </c>
      <c r="B40" s="6">
        <f>B11-B38</f>
        <v>-9015</v>
      </c>
    </row>
    <row r="46" spans="1:3">
      <c r="A46" s="24" t="s">
        <v>127</v>
      </c>
    </row>
    <row r="48" spans="1:3">
      <c r="A48" s="22" t="s">
        <v>126</v>
      </c>
      <c r="B48" s="23">
        <v>2275</v>
      </c>
      <c r="C48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</vt:lpstr>
      <vt:lpstr>2013</vt:lpstr>
      <vt:lpstr>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2014-08-20T20:48:14Z</dcterms:created>
  <dcterms:modified xsi:type="dcterms:W3CDTF">2014-08-20T21:50:15Z</dcterms:modified>
</cp:coreProperties>
</file>