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360" yWindow="100" windowWidth="23380" windowHeight="19300" tabRatio="396" firstSheet="3" activeTab="4"/>
  </bookViews>
  <sheets>
    <sheet name="Grant Balance Reconciliation" sheetId="5" r:id="rId1"/>
    <sheet name="QBS Profit and Loss Summary" sheetId="1" r:id="rId2"/>
    <sheet name="QBs Profit and Loss Detail" sheetId="4" r:id="rId3"/>
    <sheet name="Rst. Grant &amp; Expense Report" sheetId="8" r:id="rId4"/>
    <sheet name="QBs Prelim - April 2012" sheetId="6" r:id="rId5"/>
  </sheets>
  <externalReferences>
    <externalReference r:id="rId6"/>
    <externalReference r:id="rId7"/>
  </externalReferences>
  <definedNames>
    <definedName name="Actual" localSheetId="3">[1]ONLINE!#REF!</definedName>
    <definedName name="Actual">[1]ONLINE!#REF!</definedName>
    <definedName name="ADPAGEYIELD" localSheetId="3">#REF!</definedName>
    <definedName name="ADPAGEYIELD">#REF!</definedName>
    <definedName name="AnnualRate" localSheetId="3">#REF!</definedName>
    <definedName name="AnnualRate">#REF!</definedName>
    <definedName name="APR" localSheetId="3">#REF!</definedName>
    <definedName name="APR">#REF!</definedName>
    <definedName name="AUG" localSheetId="3">#REF!</definedName>
    <definedName name="AUG">#REF!</definedName>
    <definedName name="Bad_Debt" localSheetId="3">[2]ONLINE!#REF!</definedName>
    <definedName name="Bad_Debt">[2]ONLINE!#REF!</definedName>
    <definedName name="DEC" localSheetId="3">#REF!</definedName>
    <definedName name="DEC">#REF!</definedName>
    <definedName name="EXPENSES" localSheetId="3">#REF!</definedName>
    <definedName name="EXPENSES">#REF!</definedName>
    <definedName name="FEB" localSheetId="3">#REF!</definedName>
    <definedName name="FEB">#REF!</definedName>
    <definedName name="JAN" localSheetId="3">#REF!</definedName>
    <definedName name="JAN">#REF!</definedName>
    <definedName name="JUL" localSheetId="3">#REF!</definedName>
    <definedName name="JUL">#REF!</definedName>
    <definedName name="JUN" localSheetId="3">#REF!</definedName>
    <definedName name="JUN">#REF!</definedName>
    <definedName name="List_Rental" localSheetId="3">[2]ONLINE!#REF!</definedName>
    <definedName name="List_Rental">[2]ONLINE!#REF!</definedName>
    <definedName name="MAR" localSheetId="3">#REF!</definedName>
    <definedName name="MAR">#REF!</definedName>
    <definedName name="MAY" localSheetId="3">#REF!</definedName>
    <definedName name="MAY">#REF!</definedName>
    <definedName name="Mgmt_Svc" localSheetId="3">[2]ONLINE!#REF!</definedName>
    <definedName name="Mgmt_Svc">[2]ONLINE!#REF!</definedName>
    <definedName name="MonthlyRate" localSheetId="3">#REF!</definedName>
    <definedName name="MonthlyRate">#REF!</definedName>
    <definedName name="MonthlySubPrice" localSheetId="3">#REF!</definedName>
    <definedName name="MonthlySubPrice">#REF!</definedName>
    <definedName name="MPC_AD_SALES_DEPARTMENT_410" localSheetId="3">#REF!</definedName>
    <definedName name="MPC_AD_SALES_DEPARTMENT_410">#REF!</definedName>
    <definedName name="NOV" localSheetId="3">#REF!</definedName>
    <definedName name="NOV">#REF!</definedName>
    <definedName name="OCT" localSheetId="3">#REF!</definedName>
    <definedName name="OCT">#REF!</definedName>
    <definedName name="OP_RESULTS" localSheetId="3">#REF!</definedName>
    <definedName name="OP_RESULTS">#REF!</definedName>
    <definedName name="PAYROLL_TAXES" localSheetId="3">#REF!</definedName>
    <definedName name="PAYROLL_TAXES">#REF!</definedName>
    <definedName name="_xlnm.Print_Area" localSheetId="0">'Grant Balance Reconciliation'!$A$1:$R$146</definedName>
    <definedName name="_xlnm.Print_Area" localSheetId="4">'QBs Prelim - April 2012'!$A$1:$S$44</definedName>
    <definedName name="_xlnm.Print_Area" localSheetId="2">'QBs Profit and Loss Detail'!$A$1:$S$81</definedName>
    <definedName name="_xlnm.Print_Area" localSheetId="1">'QBS Profit and Loss Summary'!$A$1:$H$35</definedName>
    <definedName name="_xlnm.Print_Area" localSheetId="3">'Rst. Grant &amp; Expense Report'!$A$1:$Q$33</definedName>
    <definedName name="_xlnm.Print_Titles" localSheetId="4">'QBs Prelim - April 2012'!$A:$G,'QBs Prelim - April 2012'!$5:$5</definedName>
    <definedName name="_xlnm.Print_Titles" localSheetId="2">'QBs Profit and Loss Detail'!$A:$G,'QBs Profit and Loss Detail'!$7:$7</definedName>
    <definedName name="_xlnm.Print_Titles" localSheetId="1">'QBS Profit and Loss Summary'!$A:$G,'QBS Profit and Loss Summary'!$6:$6</definedName>
    <definedName name="_xlnm.Print_Titles" localSheetId="3">'Rst. Grant &amp; Expense Report'!$A:$G,'Rst. Grant &amp; Expense Report'!$5:$5</definedName>
    <definedName name="PrintDiscount" localSheetId="3">#REF!</definedName>
    <definedName name="PrintDiscount">#REF!</definedName>
    <definedName name="PrintDiscountAnnual" localSheetId="3">#REF!</definedName>
    <definedName name="PrintDiscountAnnual">#REF!</definedName>
    <definedName name="Publisher__IAM" localSheetId="3">#REF!</definedName>
    <definedName name="Publisher__IAM">#REF!</definedName>
    <definedName name="QB_COLUMN_1" localSheetId="4" hidden="1">'QBs Prelim - April 2012'!$H$5</definedName>
    <definedName name="QB_COLUMN_1" localSheetId="2" hidden="1">'QBs Profit and Loss Detail'!$H$7</definedName>
    <definedName name="QB_COLUMN_100210" localSheetId="3" hidden="1">'Rst. Grant &amp; Expense Report'!$K$5</definedName>
    <definedName name="QB_COLUMN_119210" localSheetId="3" hidden="1">'Rst. Grant &amp; Expense Report'!$M$5</definedName>
    <definedName name="QB_COLUMN_120210" localSheetId="3" hidden="1">'Rst. Grant &amp; Expense Report'!$I$5</definedName>
    <definedName name="QB_COLUMN_17" localSheetId="4" hidden="1">'QBs Prelim - April 2012'!$N$5</definedName>
    <definedName name="QB_COLUMN_17" localSheetId="2" hidden="1">'QBs Profit and Loss Detail'!$N$7</definedName>
    <definedName name="QB_COLUMN_19" localSheetId="4" hidden="1">'QBs Prelim - April 2012'!$O$5</definedName>
    <definedName name="QB_COLUMN_19" localSheetId="2" hidden="1">'QBs Profit and Loss Detail'!$O$7</definedName>
    <definedName name="QB_COLUMN_20" localSheetId="4" hidden="1">'QBs Prelim - April 2012'!$P$5</definedName>
    <definedName name="QB_COLUMN_20" localSheetId="2" hidden="1">'QBs Profit and Loss Detail'!$P$7</definedName>
    <definedName name="QB_COLUMN_28" localSheetId="4" hidden="1">'QBs Prelim - April 2012'!$Q$5</definedName>
    <definedName name="QB_COLUMN_28" localSheetId="2" hidden="1">'QBs Profit and Loss Detail'!$Q$7</definedName>
    <definedName name="QB_COLUMN_29" localSheetId="4" hidden="1">'QBs Prelim - April 2012'!$R$5</definedName>
    <definedName name="QB_COLUMN_29" localSheetId="2" hidden="1">'QBs Profit and Loss Detail'!$R$7</definedName>
    <definedName name="QB_COLUMN_29" localSheetId="1" hidden="1">'QBS Profit and Loss Summary'!$H$6</definedName>
    <definedName name="QB_COLUMN_3" localSheetId="4" hidden="1">'QBs Prelim - April 2012'!$I$5</definedName>
    <definedName name="QB_COLUMN_3" localSheetId="2" hidden="1">'QBs Profit and Loss Detail'!$I$7</definedName>
    <definedName name="QB_COLUMN_31" localSheetId="4" hidden="1">'QBs Prelim - April 2012'!$S$5</definedName>
    <definedName name="QB_COLUMN_31" localSheetId="2" hidden="1">'QBs Profit and Loss Detail'!$S$7</definedName>
    <definedName name="QB_COLUMN_4" localSheetId="4" hidden="1">'QBs Prelim - April 2012'!$J$5</definedName>
    <definedName name="QB_COLUMN_4" localSheetId="2" hidden="1">'QBs Profit and Loss Detail'!$J$7</definedName>
    <definedName name="QB_COLUMN_42301" localSheetId="3" hidden="1">'Rst. Grant &amp; Expense Report'!$O$5</definedName>
    <definedName name="QB_COLUMN_43210" localSheetId="3" hidden="1">'Rst. Grant &amp; Expense Report'!$H$5</definedName>
    <definedName name="QB_COLUMN_5" localSheetId="4" hidden="1">'QBs Prelim - April 2012'!$K$5</definedName>
    <definedName name="QB_COLUMN_5" localSheetId="2" hidden="1">'QBs Profit and Loss Detail'!$K$7</definedName>
    <definedName name="QB_COLUMN_55210" localSheetId="3" hidden="1">'Rst. Grant &amp; Expense Report'!$N$5</definedName>
    <definedName name="QB_COLUMN_7" localSheetId="4" hidden="1">'QBs Prelim - April 2012'!$L$5</definedName>
    <definedName name="QB_COLUMN_7" localSheetId="2" hidden="1">'QBs Profit and Loss Detail'!$L$7</definedName>
    <definedName name="QB_COLUMN_73210" localSheetId="3" hidden="1">'Rst. Grant &amp; Expense Report'!$L$5</definedName>
    <definedName name="QB_COLUMN_8" localSheetId="4" hidden="1">'QBs Prelim - April 2012'!$M$5</definedName>
    <definedName name="QB_COLUMN_8" localSheetId="2" hidden="1">'QBs Profit and Loss Detail'!$M$7</definedName>
    <definedName name="QB_COLUMN_89210" localSheetId="3" hidden="1">'Rst. Grant &amp; Expense Report'!$J$5</definedName>
    <definedName name="QB_DATA_0" localSheetId="4" hidden="1">'QBs Prelim - April 2012'!$10:$10,'QBs Prelim - April 2012'!$11:$11,'QBs Prelim - April 2012'!$12:$12,'QBs Prelim - April 2012'!$13:$13,'QBs Prelim - April 2012'!$14:$14,'QBs Prelim - April 2012'!$15:$15,'QBs Prelim - April 2012'!$24:$24,'QBs Prelim - April 2012'!$25:$25,'QBs Prelim - April 2012'!$26:$26,'QBs Prelim - April 2012'!$27:$27,'QBs Prelim - April 2012'!$28:$28,'QBs Prelim - April 2012'!$29:$29,'QBs Prelim - April 2012'!$32:$32,'QBs Prelim - April 2012'!$33:$33,'QBs Prelim - April 2012'!$36:$36</definedName>
    <definedName name="QB_DATA_0" localSheetId="2" hidden="1">'QBs Profit and Loss Detail'!$13:$13,'QBs Profit and Loss Detail'!$19:$19,'QBs Profit and Loss Detail'!$20:$20,'QBs Profit and Loss Detail'!$21:$21,'QBs Profit and Loss Detail'!$22:$22,'QBs Profit and Loss Detail'!$23:$23,'QBs Profit and Loss Detail'!$24:$24,'QBs Profit and Loss Detail'!$25:$25,'QBs Profit and Loss Detail'!$26:$26,'QBs Profit and Loss Detail'!$27:$27,'QBs Profit and Loss Detail'!$28:$28,'QBs Profit and Loss Detail'!$29:$29,'QBs Profit and Loss Detail'!$30:$30,'QBs Profit and Loss Detail'!$31:$31,'QBs Profit and Loss Detail'!$34:$34,'QBs Profit and Loss Detail'!$47:$47</definedName>
    <definedName name="QB_DATA_0" localSheetId="1" hidden="1">'QBS Profit and Loss Summary'!$11:$11,'QBS Profit and Loss Summary'!$15:$15,'QBS Profit and Loss Summary'!$16:$16,'QBS Profit and Loss Summary'!$24:$24,'QBS Profit and Loss Summary'!$25:$25,'QBS Profit and Loss Summary'!$26:$26,'QBS Profit and Loss Summary'!$27:$27,'QBS Profit and Loss Summary'!$28:$28</definedName>
    <definedName name="QB_DATA_0" localSheetId="3" hidden="1">'Rst. Grant &amp; Expense Report'!$10:$10,'Rst. Grant &amp; Expense Report'!$14:$14,'Rst. Grant &amp; Expense Report'!$15:$15,'Rst. Grant &amp; Expense Report'!$22:$22,'Rst. Grant &amp; Expense Report'!$23:$23,'Rst. Grant &amp; Expense Report'!$24:$24,'Rst. Grant &amp; Expense Report'!$25:$25,'Rst. Grant &amp; Expense Report'!$26:$26,'Rst. Grant &amp; Expense Report'!$27:$27</definedName>
    <definedName name="QB_DATA_1" localSheetId="2" hidden="1">'QBs Profit and Loss Detail'!$48:$48,'QBs Profit and Loss Detail'!$49:$49,'QBs Profit and Loss Detail'!$50:$50,'QBs Profit and Loss Detail'!$51:$51,'QBs Profit and Loss Detail'!$52:$52,'QBs Profit and Loss Detail'!$53:$53,'QBs Profit and Loss Detail'!$54:$54,'QBs Profit and Loss Detail'!$57:$57,'QBs Profit and Loss Detail'!$58:$58,'QBs Profit and Loss Detail'!$59:$59,'QBs Profit and Loss Detail'!$62:$62,'QBs Profit and Loss Detail'!$63:$63,'QBs Profit and Loss Detail'!$64:$64,'QBs Profit and Loss Detail'!$65:$65,'QBs Profit and Loss Detail'!$68:$68,'QBs Profit and Loss Detail'!$71:$71</definedName>
    <definedName name="QB_DATA_2" localSheetId="2" hidden="1">'QBs Profit and Loss Detail'!$72:$72,'QBs Profit and Loss Detail'!$73:$73,'QBs Profit and Loss Detail'!$74:$74</definedName>
    <definedName name="QB_FORMULA_0" localSheetId="4" hidden="1">'QBs Prelim - April 2012'!$Q$16,'QBs Prelim - April 2012'!$R$16,'QBs Prelim - April 2012'!$S$16,'QBs Prelim - April 2012'!$Q$17,'QBs Prelim - April 2012'!$R$17,'QBs Prelim - April 2012'!$S$17,'QBs Prelim - April 2012'!$Q$18,'QBs Prelim - April 2012'!$R$18,'QBs Prelim - April 2012'!$S$18,'QBs Prelim - April 2012'!$Q$19,'QBs Prelim - April 2012'!$R$19,'QBs Prelim - April 2012'!$S$19,'QBs Prelim - April 2012'!$Q$30,'QBs Prelim - April 2012'!$R$30,'QBs Prelim - April 2012'!$S$30,'QBs Prelim - April 2012'!$Q$34</definedName>
    <definedName name="QB_FORMULA_0" localSheetId="2" hidden="1">'QBs Profit and Loss Detail'!$Q$14,'QBs Profit and Loss Detail'!$R$14,'QBs Profit and Loss Detail'!$S$14,'QBs Profit and Loss Detail'!$Q$15,'QBs Profit and Loss Detail'!$R$15,'QBs Profit and Loss Detail'!$S$15,'QBs Profit and Loss Detail'!$Q$16,'QBs Profit and Loss Detail'!$R$16,'QBs Profit and Loss Detail'!$S$16,'QBs Profit and Loss Detail'!$Q$32,'QBs Profit and Loss Detail'!$R$32,'QBs Profit and Loss Detail'!$S$32,'QBs Profit and Loss Detail'!$Q$35,'QBs Profit and Loss Detail'!$R$35,'QBs Profit and Loss Detail'!$S$35,'QBs Profit and Loss Detail'!$Q$36</definedName>
    <definedName name="QB_FORMULA_0" localSheetId="1" hidden="1">'QBS Profit and Loss Summary'!$H$12,'QBS Profit and Loss Summary'!$H$13,'QBS Profit and Loss Summary'!$H$17,'QBS Profit and Loss Summary'!$H$18,'QBS Profit and Loss Summary'!$H$19,'QBS Profit and Loss Summary'!$H$29,'QBS Profit and Loss Summary'!$H$30,'QBS Profit and Loss Summary'!$H$31,'QBS Profit and Loss Summary'!$H$32,'QBS Profit and Loss Summary'!$H$33</definedName>
    <definedName name="QB_FORMULA_0" localSheetId="3" hidden="1">'Rst. Grant &amp; Expense Report'!$O$10,'Rst. Grant &amp; Expense Report'!$H$11,'Rst. Grant &amp; Expense Report'!$I$11,'Rst. Grant &amp; Expense Report'!$J$11,'Rst. Grant &amp; Expense Report'!$K$11,'Rst. Grant &amp; Expense Report'!$L$11,'Rst. Grant &amp; Expense Report'!$M$11,'Rst. Grant &amp; Expense Report'!$N$11,'Rst. Grant &amp; Expense Report'!$O$11,'Rst. Grant &amp; Expense Report'!$H$12,'Rst. Grant &amp; Expense Report'!$I$12,'Rst. Grant &amp; Expense Report'!$J$12,'Rst. Grant &amp; Expense Report'!$K$12,'Rst. Grant &amp; Expense Report'!$L$12,'Rst. Grant &amp; Expense Report'!$M$12,'Rst. Grant &amp; Expense Report'!$N$12</definedName>
    <definedName name="QB_FORMULA_1" localSheetId="4" hidden="1">'QBs Prelim - April 2012'!$R$34,'QBs Prelim - April 2012'!$S$34,'QBs Prelim - April 2012'!$Q$37,'QBs Prelim - April 2012'!$R$37,'QBs Prelim - April 2012'!$S$37,'QBs Prelim - April 2012'!$Q$38,'QBs Prelim - April 2012'!$R$38,'QBs Prelim - April 2012'!$S$38,'QBs Prelim - April 2012'!$Q$39,'QBs Prelim - April 2012'!$R$39,'QBs Prelim - April 2012'!$S$39,'QBs Prelim - April 2012'!$Q$40,'QBs Prelim - April 2012'!$R$40,'QBs Prelim - April 2012'!$S$40,'QBs Prelim - April 2012'!$Q$41,'QBs Prelim - April 2012'!$R$41</definedName>
    <definedName name="QB_FORMULA_1" localSheetId="2" hidden="1">'QBs Profit and Loss Detail'!$R$36,'QBs Profit and Loss Detail'!$S$36,'QBs Profit and Loss Detail'!$Q$37,'QBs Profit and Loss Detail'!$R$37,'QBs Profit and Loss Detail'!$S$37,'QBs Profit and Loss Detail'!$Q$38,'QBs Profit and Loss Detail'!$R$38,'QBs Profit and Loss Detail'!$S$38,'QBs Profit and Loss Detail'!$Q$55,'QBs Profit and Loss Detail'!$R$55,'QBs Profit and Loss Detail'!$S$55,'QBs Profit and Loss Detail'!$Q$60,'QBs Profit and Loss Detail'!$R$60,'QBs Profit and Loss Detail'!$S$60,'QBs Profit and Loss Detail'!$Q$66,'QBs Profit and Loss Detail'!$R$66</definedName>
    <definedName name="QB_FORMULA_1" localSheetId="3" hidden="1">'Rst. Grant &amp; Expense Report'!$O$12,'Rst. Grant &amp; Expense Report'!$O$14,'Rst. Grant &amp; Expense Report'!$O$15,'Rst. Grant &amp; Expense Report'!$H$16,'Rst. Grant &amp; Expense Report'!$I$16,'Rst. Grant &amp; Expense Report'!$J$16,'Rst. Grant &amp; Expense Report'!$K$16,'Rst. Grant &amp; Expense Report'!$L$16,'Rst. Grant &amp; Expense Report'!$M$16,'Rst. Grant &amp; Expense Report'!$N$16,'Rst. Grant &amp; Expense Report'!$O$16,'Rst. Grant &amp; Expense Report'!$H$17,'Rst. Grant &amp; Expense Report'!$I$17,'Rst. Grant &amp; Expense Report'!$J$17,'Rst. Grant &amp; Expense Report'!$K$17,'Rst. Grant &amp; Expense Report'!$L$17</definedName>
    <definedName name="QB_FORMULA_2" localSheetId="4" hidden="1">'QBs Prelim - April 2012'!$S$41,'QBs Prelim - April 2012'!$Q$42,'QBs Prelim - April 2012'!$R$42,'QBs Prelim - April 2012'!$S$42</definedName>
    <definedName name="QB_FORMULA_2" localSheetId="2" hidden="1">'QBs Profit and Loss Detail'!$S$66,'QBs Profit and Loss Detail'!$Q$69,'QBs Profit and Loss Detail'!$R$69,'QBs Profit and Loss Detail'!$S$69,'QBs Profit and Loss Detail'!$Q$75,'QBs Profit and Loss Detail'!$R$75,'QBs Profit and Loss Detail'!$S$75,'QBs Profit and Loss Detail'!$Q$76,'QBs Profit and Loss Detail'!$R$76,'QBs Profit and Loss Detail'!$S$76,'QBs Profit and Loss Detail'!$Q$77,'QBs Profit and Loss Detail'!$R$77,'QBs Profit and Loss Detail'!$S$77,'QBs Profit and Loss Detail'!$Q$78,'QBs Profit and Loss Detail'!$R$78,'QBs Profit and Loss Detail'!$S$78</definedName>
    <definedName name="QB_FORMULA_2" localSheetId="3" hidden="1">'Rst. Grant &amp; Expense Report'!$M$17,'Rst. Grant &amp; Expense Report'!$N$17,'Rst. Grant &amp; Expense Report'!$O$17,'Rst. Grant &amp; Expense Report'!$H$18,'Rst. Grant &amp; Expense Report'!$I$18,'Rst. Grant &amp; Expense Report'!$J$18,'Rst. Grant &amp; Expense Report'!$K$18,'Rst. Grant &amp; Expense Report'!$L$18,'Rst. Grant &amp; Expense Report'!$M$18,'Rst. Grant &amp; Expense Report'!$N$18,'Rst. Grant &amp; Expense Report'!$O$18,'Rst. Grant &amp; Expense Report'!$O$22,'Rst. Grant &amp; Expense Report'!$O$23,'Rst. Grant &amp; Expense Report'!$O$24,'Rst. Grant &amp; Expense Report'!$O$25,'Rst. Grant &amp; Expense Report'!$O$26</definedName>
    <definedName name="QB_FORMULA_3" localSheetId="2" hidden="1">'QBs Profit and Loss Detail'!$Q$79,'QBs Profit and Loss Detail'!$R$79,'QBs Profit and Loss Detail'!$S$79,'QBs Profit and Loss Detail'!$Q$80,'QBs Profit and Loss Detail'!$R$80,'QBs Profit and Loss Detail'!$S$80</definedName>
    <definedName name="QB_FORMULA_3" localSheetId="3" hidden="1">'Rst. Grant &amp; Expense Report'!$O$27,'Rst. Grant &amp; Expense Report'!$H$28,'Rst. Grant &amp; Expense Report'!$I$28,'Rst. Grant &amp; Expense Report'!$J$28,'Rst. Grant &amp; Expense Report'!$K$28,'Rst. Grant &amp; Expense Report'!$L$28,'Rst. Grant &amp; Expense Report'!$M$28,'Rst. Grant &amp; Expense Report'!$N$28,'Rst. Grant &amp; Expense Report'!$O$28,'Rst. Grant &amp; Expense Report'!$H$29,'Rst. Grant &amp; Expense Report'!$I$29,'Rst. Grant &amp; Expense Report'!$J$29,'Rst. Grant &amp; Expense Report'!$K$29,'Rst. Grant &amp; Expense Report'!$L$29,'Rst. Grant &amp; Expense Report'!$M$29,'Rst. Grant &amp; Expense Report'!$N$29</definedName>
    <definedName name="QB_FORMULA_4" localSheetId="3" hidden="1">'Rst. Grant &amp; Expense Report'!$O$29,'Rst. Grant &amp; Expense Report'!$H$30,'Rst. Grant &amp; Expense Report'!$I$30,'Rst. Grant &amp; Expense Report'!$J$30,'Rst. Grant &amp; Expense Report'!$K$30,'Rst. Grant &amp; Expense Report'!$L$30,'Rst. Grant &amp; Expense Report'!$M$30,'Rst. Grant &amp; Expense Report'!$N$30,'Rst. Grant &amp; Expense Report'!$O$30,'Rst. Grant &amp; Expense Report'!$H$31,'Rst. Grant &amp; Expense Report'!$I$31,'Rst. Grant &amp; Expense Report'!$J$31,'Rst. Grant &amp; Expense Report'!$K$31,'Rst. Grant &amp; Expense Report'!$L$31,'Rst. Grant &amp; Expense Report'!$M$31,'Rst. Grant &amp; Expense Report'!$N$31</definedName>
    <definedName name="QB_FORMULA_5" localSheetId="3" hidden="1">'Rst. Grant &amp; Expense Report'!$O$31,'Rst. Grant &amp; Expense Report'!$H$32,'Rst. Grant &amp; Expense Report'!$I$32,'Rst. Grant &amp; Expense Report'!$J$32,'Rst. Grant &amp; Expense Report'!$K$32,'Rst. Grant &amp; Expense Report'!$L$32,'Rst. Grant &amp; Expense Report'!$M$32,'Rst. Grant &amp; Expense Report'!$N$32,'Rst. Grant &amp; Expense Report'!$O$32</definedName>
    <definedName name="QB_ROW_1023040" localSheetId="2" hidden="1">'QBs Profit and Loss Detail'!$E$10</definedName>
    <definedName name="QB_ROW_1023040" localSheetId="1" hidden="1">'QBS Profit and Loss Summary'!$E$9</definedName>
    <definedName name="QB_ROW_1023040" localSheetId="3" hidden="1">'Rst. Grant &amp; Expense Report'!$E$8</definedName>
    <definedName name="QB_ROW_1023340" localSheetId="2" hidden="1">'QBs Profit and Loss Detail'!$E$16</definedName>
    <definedName name="QB_ROW_1023340" localSheetId="1" hidden="1">'QBS Profit and Loss Summary'!$E$13</definedName>
    <definedName name="QB_ROW_1023340" localSheetId="3" hidden="1">'Rst. Grant &amp; Expense Report'!$E$12</definedName>
    <definedName name="QB_ROW_1357050" localSheetId="2" hidden="1">'QBs Profit and Loss Detail'!$F$11</definedName>
    <definedName name="QB_ROW_1357050" localSheetId="1" hidden="1">'QBS Profit and Loss Summary'!$F$10</definedName>
    <definedName name="QB_ROW_1357050" localSheetId="3" hidden="1">'Rst. Grant &amp; Expense Report'!$F$9</definedName>
    <definedName name="QB_ROW_1357350" localSheetId="2" hidden="1">'QBs Profit and Loss Detail'!$F$15</definedName>
    <definedName name="QB_ROW_1357350" localSheetId="1" hidden="1">'QBS Profit and Loss Summary'!$F$12</definedName>
    <definedName name="QB_ROW_1357350" localSheetId="3" hidden="1">'Rst. Grant &amp; Expense Report'!$F$11</definedName>
    <definedName name="QB_ROW_1416040" localSheetId="4" hidden="1">'QBs Prelim - April 2012'!$E$8</definedName>
    <definedName name="QB_ROW_1416040" localSheetId="2" hidden="1">'QBs Profit and Loss Detail'!$E$17</definedName>
    <definedName name="QB_ROW_1416040" localSheetId="1" hidden="1">'QBS Profit and Loss Summary'!$E$14</definedName>
    <definedName name="QB_ROW_1416040" localSheetId="3" hidden="1">'Rst. Grant &amp; Expense Report'!$E$13</definedName>
    <definedName name="QB_ROW_1416340" localSheetId="4" hidden="1">'QBs Prelim - April 2012'!$E$17</definedName>
    <definedName name="QB_ROW_1416340" localSheetId="2" hidden="1">'QBs Profit and Loss Detail'!$E$36</definedName>
    <definedName name="QB_ROW_1416340" localSheetId="1" hidden="1">'QBS Profit and Loss Summary'!$E$17</definedName>
    <definedName name="QB_ROW_1416340" localSheetId="3" hidden="1">'Rst. Grant &amp; Expense Report'!$E$16</definedName>
    <definedName name="QB_ROW_1417050" localSheetId="4" hidden="1">'QBs Prelim - April 2012'!$F$9</definedName>
    <definedName name="QB_ROW_1417050" localSheetId="2" hidden="1">'QBs Profit and Loss Detail'!$F$18</definedName>
    <definedName name="QB_ROW_1417250" localSheetId="1" hidden="1">'QBS Profit and Loss Summary'!$F$15</definedName>
    <definedName name="QB_ROW_1417250" localSheetId="3" hidden="1">'Rst. Grant &amp; Expense Report'!$F$14</definedName>
    <definedName name="QB_ROW_1417350" localSheetId="4" hidden="1">'QBs Prelim - April 2012'!$F$16</definedName>
    <definedName name="QB_ROW_1417350" localSheetId="2" hidden="1">'QBs Profit and Loss Detail'!$F$32</definedName>
    <definedName name="QB_ROW_1418050" localSheetId="2" hidden="1">'QBs Profit and Loss Detail'!$F$33</definedName>
    <definedName name="QB_ROW_1418250" localSheetId="1" hidden="1">'QBS Profit and Loss Summary'!$F$16</definedName>
    <definedName name="QB_ROW_1418250" localSheetId="3" hidden="1">'Rst. Grant &amp; Expense Report'!$F$15</definedName>
    <definedName name="QB_ROW_1418350" localSheetId="2" hidden="1">'QBs Profit and Loss Detail'!$F$35</definedName>
    <definedName name="QB_ROW_1438040" localSheetId="4" hidden="1">'QBs Prelim - April 2012'!$E$21</definedName>
    <definedName name="QB_ROW_1438040" localSheetId="2" hidden="1">'QBs Profit and Loss Detail'!$E$40</definedName>
    <definedName name="QB_ROW_1438040" localSheetId="1" hidden="1">'QBS Profit and Loss Summary'!$E$21</definedName>
    <definedName name="QB_ROW_1438040" localSheetId="3" hidden="1">'Rst. Grant &amp; Expense Report'!$E$20</definedName>
    <definedName name="QB_ROW_1438340" localSheetId="4" hidden="1">'QBs Prelim - April 2012'!$E$39</definedName>
    <definedName name="QB_ROW_1438340" localSheetId="2" hidden="1">'QBs Profit and Loss Detail'!$E$77</definedName>
    <definedName name="QB_ROW_1438340" localSheetId="1" hidden="1">'QBS Profit and Loss Summary'!$E$30</definedName>
    <definedName name="QB_ROW_1438340" localSheetId="3" hidden="1">'Rst. Grant &amp; Expense Report'!$E$29</definedName>
    <definedName name="QB_ROW_1439050" localSheetId="4" hidden="1">'QBs Prelim - April 2012'!$F$22</definedName>
    <definedName name="QB_ROW_1439050" localSheetId="2" hidden="1">'QBs Profit and Loss Detail'!$F$41</definedName>
    <definedName name="QB_ROW_1439050" localSheetId="1" hidden="1">'QBS Profit and Loss Summary'!$F$22</definedName>
    <definedName name="QB_ROW_1439050" localSheetId="3" hidden="1">'Rst. Grant &amp; Expense Report'!$F$21</definedName>
    <definedName name="QB_ROW_1439350" localSheetId="4" hidden="1">'QBs Prelim - April 2012'!$F$38</definedName>
    <definedName name="QB_ROW_1439350" localSheetId="2" hidden="1">'QBs Profit and Loss Detail'!$F$76</definedName>
    <definedName name="QB_ROW_1439350" localSheetId="1" hidden="1">'QBS Profit and Loss Summary'!$F$29</definedName>
    <definedName name="QB_ROW_1439350" localSheetId="3" hidden="1">'Rst. Grant &amp; Expense Report'!$F$28</definedName>
    <definedName name="QB_ROW_1440060" localSheetId="4" hidden="1">'QBs Prelim - April 2012'!$G$23</definedName>
    <definedName name="QB_ROW_1440060" localSheetId="2" hidden="1">'QBs Profit and Loss Detail'!$G$46</definedName>
    <definedName name="QB_ROW_1440260" localSheetId="1" hidden="1">'QBS Profit and Loss Summary'!$G$24</definedName>
    <definedName name="QB_ROW_1440260" localSheetId="3" hidden="1">'Rst. Grant &amp; Expense Report'!$G$22</definedName>
    <definedName name="QB_ROW_1440360" localSheetId="4" hidden="1">'QBs Prelim - April 2012'!$G$30</definedName>
    <definedName name="QB_ROW_1440360" localSheetId="2" hidden="1">'QBs Profit and Loss Detail'!$G$55</definedName>
    <definedName name="QB_ROW_1441260" localSheetId="3" hidden="1">'Rst. Grant &amp; Expense Report'!$G$24</definedName>
    <definedName name="QB_ROW_1443060" localSheetId="2" hidden="1">'QBs Profit and Loss Detail'!$G$56</definedName>
    <definedName name="QB_ROW_1443260" localSheetId="1" hidden="1">'QBS Profit and Loss Summary'!$G$25</definedName>
    <definedName name="QB_ROW_1443260" localSheetId="3" hidden="1">'Rst. Grant &amp; Expense Report'!$G$23</definedName>
    <definedName name="QB_ROW_1443360" localSheetId="2" hidden="1">'QBs Profit and Loss Detail'!$G$60</definedName>
    <definedName name="QB_ROW_1446060" localSheetId="4" hidden="1">'QBs Prelim - April 2012'!$G$31</definedName>
    <definedName name="QB_ROW_1446060" localSheetId="2" hidden="1">'QBs Profit and Loss Detail'!$G$61</definedName>
    <definedName name="QB_ROW_1446260" localSheetId="1" hidden="1">'QBS Profit and Loss Summary'!$G$26</definedName>
    <definedName name="QB_ROW_1446260" localSheetId="3" hidden="1">'Rst. Grant &amp; Expense Report'!$G$25</definedName>
    <definedName name="QB_ROW_1446360" localSheetId="4" hidden="1">'QBs Prelim - April 2012'!$G$34</definedName>
    <definedName name="QB_ROW_1446360" localSheetId="2" hidden="1">'QBs Profit and Loss Detail'!$G$66</definedName>
    <definedName name="QB_ROW_1447060" localSheetId="2" hidden="1">'QBs Profit and Loss Detail'!$G$67</definedName>
    <definedName name="QB_ROW_1447260" localSheetId="1" hidden="1">'QBS Profit and Loss Summary'!$G$27</definedName>
    <definedName name="QB_ROW_1447260" localSheetId="3" hidden="1">'Rst. Grant &amp; Expense Report'!$G$26</definedName>
    <definedName name="QB_ROW_1447360" localSheetId="2" hidden="1">'QBs Profit and Loss Detail'!$G$69</definedName>
    <definedName name="QB_ROW_1526060" localSheetId="4" hidden="1">'QBs Prelim - April 2012'!$G$35</definedName>
    <definedName name="QB_ROW_1526060" localSheetId="2" hidden="1">'QBs Profit and Loss Detail'!$G$70</definedName>
    <definedName name="QB_ROW_1526260" localSheetId="1" hidden="1">'QBS Profit and Loss Summary'!$G$28</definedName>
    <definedName name="QB_ROW_1526260" localSheetId="3" hidden="1">'Rst. Grant &amp; Expense Report'!$G$27</definedName>
    <definedName name="QB_ROW_1526360" localSheetId="4" hidden="1">'QBs Prelim - April 2012'!$G$37</definedName>
    <definedName name="QB_ROW_1526360" localSheetId="2" hidden="1">'QBs Profit and Loss Detail'!$G$75</definedName>
    <definedName name="QB_ROW_18301" localSheetId="4" hidden="1">'QBs Prelim - April 2012'!$A$42</definedName>
    <definedName name="QB_ROW_18301" localSheetId="2" hidden="1">'QBs Profit and Loss Detail'!$A$80</definedName>
    <definedName name="QB_ROW_18301" localSheetId="1" hidden="1">'QBS Profit and Loss Summary'!$A$33</definedName>
    <definedName name="QB_ROW_18301" localSheetId="3" hidden="1">'Rst. Grant &amp; Expense Report'!$A$32</definedName>
    <definedName name="QB_ROW_19011" localSheetId="4" hidden="1">'QBs Prelim - April 2012'!$B$6</definedName>
    <definedName name="QB_ROW_19011" localSheetId="2" hidden="1">'QBs Profit and Loss Detail'!$B$8</definedName>
    <definedName name="QB_ROW_19011" localSheetId="1" hidden="1">'QBS Profit and Loss Summary'!$B$7</definedName>
    <definedName name="QB_ROW_19011" localSheetId="3" hidden="1">'Rst. Grant &amp; Expense Report'!$B$6</definedName>
    <definedName name="QB_ROW_19311" localSheetId="4" hidden="1">'QBs Prelim - April 2012'!$B$41</definedName>
    <definedName name="QB_ROW_19311" localSheetId="2" hidden="1">'QBs Profit and Loss Detail'!$B$79</definedName>
    <definedName name="QB_ROW_19311" localSheetId="1" hidden="1">'QBS Profit and Loss Summary'!$B$32</definedName>
    <definedName name="QB_ROW_19311" localSheetId="3" hidden="1">'Rst. Grant &amp; Expense Report'!$B$31</definedName>
    <definedName name="QB_ROW_20031" localSheetId="4" hidden="1">'QBs Prelim - April 2012'!$D$7</definedName>
    <definedName name="QB_ROW_20031" localSheetId="2" hidden="1">'QBs Profit and Loss Detail'!$D$9</definedName>
    <definedName name="QB_ROW_20031" localSheetId="1" hidden="1">'QBS Profit and Loss Summary'!$D$8</definedName>
    <definedName name="QB_ROW_20031" localSheetId="3" hidden="1">'Rst. Grant &amp; Expense Report'!$D$7</definedName>
    <definedName name="QB_ROW_20331" localSheetId="4" hidden="1">'QBs Prelim - April 2012'!$D$18</definedName>
    <definedName name="QB_ROW_20331" localSheetId="2" hidden="1">'QBs Profit and Loss Detail'!$D$37</definedName>
    <definedName name="QB_ROW_20331" localSheetId="1" hidden="1">'QBS Profit and Loss Summary'!$D$18</definedName>
    <definedName name="QB_ROW_20331" localSheetId="3" hidden="1">'Rst. Grant &amp; Expense Report'!$D$17</definedName>
    <definedName name="QB_ROW_21031" localSheetId="4" hidden="1">'QBs Prelim - April 2012'!$D$20</definedName>
    <definedName name="QB_ROW_21031" localSheetId="2" hidden="1">'QBs Profit and Loss Detail'!$D$39</definedName>
    <definedName name="QB_ROW_21031" localSheetId="1" hidden="1">'QBS Profit and Loss Summary'!$D$20</definedName>
    <definedName name="QB_ROW_21031" localSheetId="3" hidden="1">'Rst. Grant &amp; Expense Report'!$D$19</definedName>
    <definedName name="QB_ROW_21331" localSheetId="4" hidden="1">'QBs Prelim - April 2012'!$D$40</definedName>
    <definedName name="QB_ROW_21331" localSheetId="2" hidden="1">'QBs Profit and Loss Detail'!$D$78</definedName>
    <definedName name="QB_ROW_21331" localSheetId="1" hidden="1">'QBS Profit and Loss Summary'!$D$31</definedName>
    <definedName name="QB_ROW_21331" localSheetId="3" hidden="1">'Rst. Grant &amp; Expense Report'!$D$30</definedName>
    <definedName name="QB_ROW_322060" localSheetId="2" hidden="1">'QBs Profit and Loss Detail'!$G$12</definedName>
    <definedName name="QB_ROW_322260" localSheetId="1" hidden="1">'QBS Profit and Loss Summary'!$G$11</definedName>
    <definedName name="QB_ROW_322260" localSheetId="3" hidden="1">'Rst. Grant &amp; Expense Report'!$G$10</definedName>
    <definedName name="QB_ROW_322360" localSheetId="2" hidden="1">'QBs Profit and Loss Detail'!$G$14</definedName>
    <definedName name="QB_ROW_86321" localSheetId="4" hidden="1">'QBs Prelim - April 2012'!$C$19</definedName>
    <definedName name="QB_ROW_86321" localSheetId="2" hidden="1">'QBs Profit and Loss Detail'!$C$38</definedName>
    <definedName name="QB_ROW_86321" localSheetId="1" hidden="1">'QBS Profit and Loss Summary'!$C$19</definedName>
    <definedName name="QB_ROW_86321" localSheetId="3" hidden="1">'Rst. Grant &amp; Expense Report'!$C$18</definedName>
    <definedName name="QBCANSUPPORTUPDATE" localSheetId="4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4">"L:\Mother Jones Magazine.QBW"</definedName>
    <definedName name="QBCOMPANYFILENAME" localSheetId="2">"L:\Mother Jones Magazine.QBW"</definedName>
    <definedName name="QBCOMPANYFILENAME" localSheetId="1">"L:\Mother Jones Magazine.QBW"</definedName>
    <definedName name="QBCOMPANYFILENAME" localSheetId="3">"L:\Mother Jones Magazine.QBW"</definedName>
    <definedName name="QBENDDATE" localSheetId="4">20120430</definedName>
    <definedName name="QBENDDATE" localSheetId="2">20120331</definedName>
    <definedName name="QBENDDATE" localSheetId="1">20120331</definedName>
    <definedName name="QBENDDATE" localSheetId="3">20120331</definedName>
    <definedName name="QBHEADERSONSCREEN" localSheetId="4">FALSE</definedName>
    <definedName name="QBHEADERSONSCREEN" localSheetId="2">FALSE</definedName>
    <definedName name="QBHEADERSONSCREEN" localSheetId="1">FALSE</definedName>
    <definedName name="QBHEADERSONSCREEN" localSheetId="3">FALSE</definedName>
    <definedName name="QBMETADATASIZE" localSheetId="4">7381</definedName>
    <definedName name="QBMETADATASIZE" localSheetId="2">7381</definedName>
    <definedName name="QBMETADATASIZE" localSheetId="1">5873</definedName>
    <definedName name="QBMETADATASIZE" localSheetId="3">5873</definedName>
    <definedName name="QBPRESERVECOLOR" localSheetId="4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4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4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4">FALSE</definedName>
    <definedName name="QBPRESERVESPACE" localSheetId="2">FALSE</definedName>
    <definedName name="QBPRESERVESPACE" localSheetId="1">FALSE</definedName>
    <definedName name="QBPRESERVESPACE" localSheetId="3">FALSE</definedName>
    <definedName name="QBREPORTCOLAXIS" localSheetId="4">0</definedName>
    <definedName name="QBREPORTCOLAXIS" localSheetId="2">0</definedName>
    <definedName name="QBREPORTCOLAXIS" localSheetId="1">0</definedName>
    <definedName name="QBREPORTCOLAXIS" localSheetId="3">19</definedName>
    <definedName name="QBREPORTCOMPANYID" localSheetId="4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RECOL_ANNUALBUDGET" localSheetId="4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4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4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4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GET" localSheetId="4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PCT" localSheetId="4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4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4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4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4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4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4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4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4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4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4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4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4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4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4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4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4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YDIFF" localSheetId="4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PCT" localSheetId="4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4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4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4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4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4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4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4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4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4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4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4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4">11</definedName>
    <definedName name="QBREPORTROWAXIS" localSheetId="2">11</definedName>
    <definedName name="QBREPORTROWAXIS" localSheetId="1">11</definedName>
    <definedName name="QBREPORTROWAXIS" localSheetId="3">11</definedName>
    <definedName name="QBREPORTSUBCOLAXIS" localSheetId="4">0</definedName>
    <definedName name="QBREPORTSUBCOLAXIS" localSheetId="2">0</definedName>
    <definedName name="QBREPORTSUBCOLAXIS" localSheetId="1">0</definedName>
    <definedName name="QBREPORTSUBCOLAXIS" localSheetId="3">0</definedName>
    <definedName name="QBREPORTTYPE" localSheetId="4">4</definedName>
    <definedName name="QBREPORTTYPE" localSheetId="2">4</definedName>
    <definedName name="QBREPORTTYPE" localSheetId="1">0</definedName>
    <definedName name="QBREPORTTYPE" localSheetId="3">3</definedName>
    <definedName name="QBROWHEADERS" localSheetId="4">7</definedName>
    <definedName name="QBROWHEADERS" localSheetId="2">7</definedName>
    <definedName name="QBROWHEADERS" localSheetId="1">7</definedName>
    <definedName name="QBROWHEADERS" localSheetId="3">7</definedName>
    <definedName name="QBSTARTDATE" localSheetId="4">20120401</definedName>
    <definedName name="QBSTARTDATE" localSheetId="2">20120301</definedName>
    <definedName name="QBSTARTDATE" localSheetId="1">20120301</definedName>
    <definedName name="QBSTARTDATE" localSheetId="3">20120301</definedName>
    <definedName name="REVENUES" localSheetId="3">#REF!</definedName>
    <definedName name="REVENUES">#REF!</definedName>
    <definedName name="SEP" localSheetId="3">#REF!</definedName>
    <definedName name="SEP">#REF!</definedName>
    <definedName name="subprice.12issues" localSheetId="3">#REF!</definedName>
    <definedName name="subprice.12issues">#REF!</definedName>
    <definedName name="Total" localSheetId="3">#REF!</definedName>
    <definedName name="Total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8" l="1"/>
  <c r="N29" i="8"/>
  <c r="N30" i="8"/>
  <c r="M28" i="8"/>
  <c r="M29" i="8"/>
  <c r="M30" i="8"/>
  <c r="L28" i="8"/>
  <c r="L29" i="8"/>
  <c r="L30" i="8"/>
  <c r="K28" i="8"/>
  <c r="H28" i="8"/>
  <c r="I28" i="8"/>
  <c r="J28" i="8"/>
  <c r="O28" i="8"/>
  <c r="J29" i="8"/>
  <c r="J30" i="8"/>
  <c r="I29" i="8"/>
  <c r="I30" i="8"/>
  <c r="H29" i="8"/>
  <c r="O27" i="8"/>
  <c r="O26" i="8"/>
  <c r="O25" i="8"/>
  <c r="O24" i="8"/>
  <c r="O23" i="8"/>
  <c r="O22" i="8"/>
  <c r="N16" i="8"/>
  <c r="M16" i="8"/>
  <c r="L16" i="8"/>
  <c r="K16" i="8"/>
  <c r="J16" i="8"/>
  <c r="I16" i="8"/>
  <c r="H16" i="8"/>
  <c r="O16" i="8"/>
  <c r="O15" i="8"/>
  <c r="O14" i="8"/>
  <c r="N11" i="8"/>
  <c r="N12" i="8"/>
  <c r="N17" i="8"/>
  <c r="N18" i="8"/>
  <c r="M11" i="8"/>
  <c r="M12" i="8"/>
  <c r="M17" i="8"/>
  <c r="M18" i="8"/>
  <c r="M31" i="8"/>
  <c r="M32" i="8"/>
  <c r="L11" i="8"/>
  <c r="L12" i="8"/>
  <c r="L17" i="8"/>
  <c r="L18" i="8"/>
  <c r="K11" i="8"/>
  <c r="H11" i="8"/>
  <c r="I11" i="8"/>
  <c r="J11" i="8"/>
  <c r="O11" i="8"/>
  <c r="J12" i="8"/>
  <c r="J17" i="8"/>
  <c r="J18" i="8"/>
  <c r="I12" i="8"/>
  <c r="I17" i="8"/>
  <c r="I18" i="8"/>
  <c r="I31" i="8"/>
  <c r="I32" i="8"/>
  <c r="H12" i="8"/>
  <c r="O10" i="8"/>
  <c r="L31" i="8"/>
  <c r="L32" i="8"/>
  <c r="H17" i="8"/>
  <c r="K12" i="8"/>
  <c r="O12" i="8"/>
  <c r="J31" i="8"/>
  <c r="J32" i="8"/>
  <c r="N31" i="8"/>
  <c r="N32" i="8"/>
  <c r="H30" i="8"/>
  <c r="K17" i="8"/>
  <c r="K18" i="8"/>
  <c r="K29" i="8"/>
  <c r="K30" i="8"/>
  <c r="K31" i="8"/>
  <c r="K32" i="8"/>
  <c r="O30" i="8"/>
  <c r="O29" i="8"/>
  <c r="H18" i="8"/>
  <c r="O17" i="8"/>
  <c r="O18" i="8"/>
  <c r="H31" i="8"/>
  <c r="O31" i="8"/>
  <c r="H32" i="8"/>
  <c r="O32" i="8"/>
</calcChain>
</file>

<file path=xl/sharedStrings.xml><?xml version="1.0" encoding="utf-8"?>
<sst xmlns="http://schemas.openxmlformats.org/spreadsheetml/2006/main" count="671" uniqueCount="269">
  <si>
    <t>Mar 12</t>
  </si>
  <si>
    <t>Ordinary Income/Expense</t>
  </si>
  <si>
    <t>Income</t>
  </si>
  <si>
    <t>10 · Total Dev Income</t>
  </si>
  <si>
    <t>101 · Total Major Gift</t>
  </si>
  <si>
    <t>1104301 · Dev Temp Restr Income</t>
  </si>
  <si>
    <t>Total 101 · Total Major Gift</t>
  </si>
  <si>
    <t>Total 10 · Total Dev Income</t>
  </si>
  <si>
    <t>71 · Total TMC Income</t>
  </si>
  <si>
    <t>1714101 · TMC Membership Dues Income</t>
  </si>
  <si>
    <t>1714102 · TMC IILabs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</si>
  <si>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</si>
  <si>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</si>
  <si>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</si>
  <si>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</si>
  <si>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</si>
  <si>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</si>
  <si>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1745202 · TMC Personnel</t>
  </si>
  <si>
    <t>1745209 · TMC Website Fees</t>
  </si>
  <si>
    <t>1745250 · TMC Contractor</t>
  </si>
  <si>
    <t>1745251 · TMC Contractor Reimbursement</t>
  </si>
  <si>
    <t>1745276 · TMC Member Capacity Building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</si>
  <si>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</si>
  <si>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</si>
  <si>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</si>
  <si>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</si>
  <si>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</si>
  <si>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The Media Consortium</t>
  </si>
  <si>
    <r>
      <t xml:space="preserve">Profit and Loss Summary - </t>
    </r>
    <r>
      <rPr>
        <b/>
        <sz val="10"/>
        <color theme="1"/>
        <rFont val="Arial"/>
        <family val="2"/>
      </rPr>
      <t>PRELIMINARY FINAL</t>
    </r>
  </si>
  <si>
    <t>Total 1745276 · TMC Member Capacity Building</t>
  </si>
  <si>
    <t>1002001 · A/P Trade Payables</t>
  </si>
  <si>
    <t>TMC Collab-Media Policy Project</t>
  </si>
  <si>
    <t>TMC-032612</t>
  </si>
  <si>
    <t>In These Times.</t>
  </si>
  <si>
    <t>Bill</t>
  </si>
  <si>
    <t>TMC Collab-Fundraiser</t>
  </si>
  <si>
    <t>Inv. 10209 TMC MPREP</t>
  </si>
  <si>
    <t>TruthOut.</t>
  </si>
  <si>
    <t>10209</t>
  </si>
  <si>
    <t>Inv. 9604</t>
  </si>
  <si>
    <t>Public News Service.</t>
  </si>
  <si>
    <t>9604</t>
  </si>
  <si>
    <t>Inv. 1363 TMC MPREP</t>
  </si>
  <si>
    <t>Free Speech Radio News.</t>
  </si>
  <si>
    <t>1363</t>
  </si>
  <si>
    <t>Total 1745251 · TMC Contractor Reimbursement</t>
  </si>
  <si>
    <t>TMC Research</t>
  </si>
  <si>
    <t>Inv. TMC_03082012</t>
  </si>
  <si>
    <t>Polgreen, Erin</t>
  </si>
  <si>
    <t>TMC_03082012</t>
  </si>
  <si>
    <t>Total 1745250 · TMC Contractor</t>
  </si>
  <si>
    <t>TMC Communications/Outreach</t>
  </si>
  <si>
    <t>Bi-Weekly Contractor: 03/26-03/30/2012</t>
  </si>
  <si>
    <t>Winfield, Kalindi</t>
  </si>
  <si>
    <t>03302012</t>
  </si>
  <si>
    <t>Bi-Weekly Contractor: 03/12-03/23/2012</t>
  </si>
  <si>
    <t>03232012</t>
  </si>
  <si>
    <t>Bi-Weekly Contractor: 02/27-03/09/2012</t>
  </si>
  <si>
    <t>03092012</t>
  </si>
  <si>
    <t>Total 1745209 · TMC Website Fees</t>
  </si>
  <si>
    <t>TMC</t>
  </si>
  <si>
    <t>Web Faction</t>
  </si>
  <si>
    <t>Bank of America  -  MB</t>
  </si>
  <si>
    <t>03272012</t>
  </si>
  <si>
    <t>Laughing Squid</t>
  </si>
  <si>
    <t>American Express Corporation</t>
  </si>
  <si>
    <t>Amex-JGK</t>
  </si>
  <si>
    <t>TMC Editorial Collaborations</t>
  </si>
  <si>
    <t>Hootsuite Media Inc.</t>
  </si>
  <si>
    <t>Total 1745202 · TMC Personnel</t>
  </si>
  <si>
    <t>1105207 · Dev Vacation</t>
  </si>
  <si>
    <t>Accrual vacation for March 2012</t>
  </si>
  <si>
    <t>3840</t>
  </si>
  <si>
    <t>General Journal</t>
  </si>
  <si>
    <t>1105202 · Dev Staff Salaries</t>
  </si>
  <si>
    <t>Payroll and payroll tax exp for 3.31.2012</t>
  </si>
  <si>
    <t>3837</t>
  </si>
  <si>
    <t>Payroll expense for 3.15.2012 PP</t>
  </si>
  <si>
    <t>3836</t>
  </si>
  <si>
    <t>Feb 2012 vacation accrual</t>
  </si>
  <si>
    <t>3755R</t>
  </si>
  <si>
    <t>Total 1714102 · TMC IILabs</t>
  </si>
  <si>
    <t>1001001 · Operating Acct (Comerica)</t>
  </si>
  <si>
    <t>TMC Fundraiser</t>
  </si>
  <si>
    <t>Inv. TMC_FNP 021512</t>
  </si>
  <si>
    <t>Truthout</t>
  </si>
  <si>
    <t>2389</t>
  </si>
  <si>
    <t>Deposit</t>
  </si>
  <si>
    <t>Total 1714101 · TMC Membership Dues Income</t>
  </si>
  <si>
    <t>2012 TMC Membership Dues</t>
  </si>
  <si>
    <t>The New School</t>
  </si>
  <si>
    <t>0181715</t>
  </si>
  <si>
    <t>Care2.com, Inc.</t>
  </si>
  <si>
    <t>00006568</t>
  </si>
  <si>
    <t>Dissent Magazine</t>
  </si>
  <si>
    <t>13245</t>
  </si>
  <si>
    <t>LA Progressive - Richard Price</t>
  </si>
  <si>
    <t>3209</t>
  </si>
  <si>
    <t>Chelsea Green Publishing</t>
  </si>
  <si>
    <t>32242</t>
  </si>
  <si>
    <t>The Nation Company L.P.</t>
  </si>
  <si>
    <t>44561</t>
  </si>
  <si>
    <t>Community Renewal Society</t>
  </si>
  <si>
    <t>13378</t>
  </si>
  <si>
    <t>Institute for Public Affairs</t>
  </si>
  <si>
    <t>1305</t>
  </si>
  <si>
    <t>Free Speech Radio News</t>
  </si>
  <si>
    <t>4389</t>
  </si>
  <si>
    <t>Public News Service</t>
  </si>
  <si>
    <t>13978</t>
  </si>
  <si>
    <t>2011 &amp; 2012 TMC Membership Dues</t>
  </si>
  <si>
    <t>Brave New Foundation</t>
  </si>
  <si>
    <t>6534</t>
  </si>
  <si>
    <t>Washington Monthly</t>
  </si>
  <si>
    <t>7815</t>
  </si>
  <si>
    <t>Independent Media Institute.</t>
  </si>
  <si>
    <t>20214</t>
  </si>
  <si>
    <t>Total 1104301 · Dev Temp Restr Income</t>
  </si>
  <si>
    <t>(Fdtn)Online Donations</t>
  </si>
  <si>
    <t>Razoo Foundation</t>
  </si>
  <si>
    <t>43058</t>
  </si>
  <si>
    <t>Balance</t>
  </si>
  <si>
    <t>Credit</t>
  </si>
  <si>
    <t>Debit</t>
  </si>
  <si>
    <t>Split</t>
  </si>
  <si>
    <t>Clr</t>
  </si>
  <si>
    <t>Class</t>
  </si>
  <si>
    <t>Memo</t>
  </si>
  <si>
    <t>Name</t>
  </si>
  <si>
    <t>Num</t>
  </si>
  <si>
    <t>Date</t>
  </si>
  <si>
    <t>Type</t>
  </si>
  <si>
    <t xml:space="preserve">   Net Operating Profit/Loss</t>
  </si>
  <si>
    <t xml:space="preserve">  Total Expenses</t>
  </si>
  <si>
    <t xml:space="preserve">  Total Income (Earned and Grant)</t>
  </si>
  <si>
    <t xml:space="preserve">       Temporarily Restricted Grant Income Released</t>
  </si>
  <si>
    <t xml:space="preserve">       Membership Dues</t>
  </si>
  <si>
    <t xml:space="preserve">       Syndicated Reporting Fees</t>
  </si>
  <si>
    <t>TMC:  P&amp;L</t>
  </si>
  <si>
    <t>TOTAL TMC GRANT BALANCE AT END OF PERIOD</t>
  </si>
  <si>
    <t>Total Grants Released</t>
  </si>
  <si>
    <t xml:space="preserve">  Less  Corp. Grants Released due to Exp. Incurred</t>
  </si>
  <si>
    <t xml:space="preserve">  Less  Pers. Solic.-Mid-Level Grants Releas. due to Exp. Incurred</t>
  </si>
  <si>
    <t xml:space="preserve">  Less  Pers. Solic.-Major Grants Releas. due to Exp. Incurred</t>
  </si>
  <si>
    <t xml:space="preserve">  Less  Foundation Grants Released due to Exp. Incurred</t>
  </si>
  <si>
    <t xml:space="preserve">  Less  BOD Grants Released due to Exp. Incurred</t>
  </si>
  <si>
    <t>Total Grants Received in Current Period (from above)</t>
  </si>
  <si>
    <t>Grant Balance at Beginning of Period</t>
  </si>
  <si>
    <t>Total Expenses Incurred</t>
  </si>
  <si>
    <t>Miscellaneous</t>
  </si>
  <si>
    <t>Event Rental</t>
  </si>
  <si>
    <t>Member Capacity Building</t>
  </si>
  <si>
    <t>Registration Fees</t>
  </si>
  <si>
    <t>Meals/Entertainment</t>
  </si>
  <si>
    <t>Travel</t>
  </si>
  <si>
    <t>Postage</t>
  </si>
  <si>
    <t xml:space="preserve">Phone  </t>
  </si>
  <si>
    <t>Bank/Credit Card Fees</t>
  </si>
  <si>
    <t>Office Supplies</t>
  </si>
  <si>
    <t>Non Cap Hardware/Software</t>
  </si>
  <si>
    <t>Software Licensing</t>
  </si>
  <si>
    <t>Conference/Seminars</t>
  </si>
  <si>
    <t>Contractor Reimbursement</t>
  </si>
  <si>
    <t>Contractor</t>
  </si>
  <si>
    <t>Office Rent</t>
  </si>
  <si>
    <t>Website Fees</t>
  </si>
  <si>
    <t>Promotion</t>
  </si>
  <si>
    <t>7% of grant income received</t>
  </si>
  <si>
    <t>Sponsorship Fee</t>
  </si>
  <si>
    <t>Personnel</t>
  </si>
  <si>
    <t>Notes (as necessary)</t>
  </si>
  <si>
    <t>Type:</t>
  </si>
  <si>
    <t>Total Budget</t>
  </si>
  <si>
    <t>Expenses Incurred</t>
  </si>
  <si>
    <t>Total Corporate Giving:  Temporarily Restricted Grants Received</t>
  </si>
  <si>
    <t>Org Name</t>
  </si>
  <si>
    <t>Last Name</t>
  </si>
  <si>
    <t>First Name</t>
  </si>
  <si>
    <t>Corporate Giving:  Temporarily Restricted Grants Received</t>
  </si>
  <si>
    <t>Total Major Gifts:  Temporarily Restricted Grants Received</t>
  </si>
  <si>
    <t>Major Gifts:  Temporarily Restricted Grants Received</t>
  </si>
  <si>
    <t>Total Foundations:  Temporarily Restricted Grants Received</t>
  </si>
  <si>
    <t>SEIU General Fund Contribution</t>
  </si>
  <si>
    <t>Global Wallace Fund</t>
  </si>
  <si>
    <t>Tides Foundation</t>
  </si>
  <si>
    <t>Lerza</t>
  </si>
  <si>
    <t>Catherine</t>
  </si>
  <si>
    <t>Surdna Foundation</t>
  </si>
  <si>
    <t>Stehle</t>
  </si>
  <si>
    <t xml:space="preserve">Vince </t>
  </si>
  <si>
    <t>Schumann Center for Media &amp; Dem.</t>
  </si>
  <si>
    <t>Moyers</t>
  </si>
  <si>
    <t xml:space="preserve">OSI </t>
  </si>
  <si>
    <t>Media Democracy Fund</t>
  </si>
  <si>
    <t>William Penn foundation</t>
  </si>
  <si>
    <t>Haas</t>
  </si>
  <si>
    <t>David</t>
  </si>
  <si>
    <t>Benton Foundation</t>
  </si>
  <si>
    <t>Arca Foundation</t>
  </si>
  <si>
    <t>Foundations:  Temporarily Restricted Grants Received</t>
  </si>
  <si>
    <t>Total Board of Directors:  Temporarily Restricted Grants Received</t>
  </si>
  <si>
    <t>Board of Directors:  Temporarily Restricted Grants Received</t>
  </si>
  <si>
    <t>Grant Detail</t>
  </si>
  <si>
    <t>Total Fees Received</t>
  </si>
  <si>
    <t>Liberty Media for Women</t>
  </si>
  <si>
    <t>Innovation/Incubation Lab Fees</t>
  </si>
  <si>
    <t>Member Organization</t>
  </si>
  <si>
    <t>Fees Received</t>
  </si>
  <si>
    <t>Total Dues Received</t>
  </si>
  <si>
    <t>The Orion Society</t>
  </si>
  <si>
    <t>Susan E. Mernit</t>
  </si>
  <si>
    <t>Inter Press Service</t>
  </si>
  <si>
    <t>Urban Habitat Program</t>
  </si>
  <si>
    <t>NAMAC</t>
  </si>
  <si>
    <t>Care2.com</t>
  </si>
  <si>
    <t>LA Progressive</t>
  </si>
  <si>
    <t>The Nationa</t>
  </si>
  <si>
    <t>Community Rnewal Society</t>
  </si>
  <si>
    <t>Free Speech Radio news</t>
  </si>
  <si>
    <t>2011 and 2012</t>
  </si>
  <si>
    <t>Independent Media Institute</t>
  </si>
  <si>
    <t>TruthOut</t>
  </si>
  <si>
    <t>International Media Project</t>
  </si>
  <si>
    <t>Earth Island Institute</t>
  </si>
  <si>
    <t>The Uptake</t>
  </si>
  <si>
    <t>Applied Research Center</t>
  </si>
  <si>
    <t>Kim Elliot</t>
  </si>
  <si>
    <t>American forum</t>
  </si>
  <si>
    <t>New School membership refund</t>
  </si>
  <si>
    <t>FNP</t>
  </si>
  <si>
    <t>Variance</t>
  </si>
  <si>
    <t>Total Forecast</t>
  </si>
  <si>
    <t>Membership Dues Received</t>
  </si>
  <si>
    <t>THE MEDIA CONSORTIUM</t>
  </si>
  <si>
    <t>PROJECTS -- TEMP. RESTRICTED INCOME &amp; EXPENSE RECONCILIATION</t>
  </si>
  <si>
    <t>1745201 · TMC Sponsorship Fee</t>
  </si>
  <si>
    <t>3800</t>
  </si>
  <si>
    <t>1904203 · Admin Other Income</t>
  </si>
  <si>
    <t>Total 1745201 · TMC Sponsorship Fee</t>
  </si>
  <si>
    <t>To record 7% sponsorship fee for fund received from TruthOut - $161.63</t>
  </si>
  <si>
    <t>Final</t>
  </si>
  <si>
    <t>Prelim Fin</t>
  </si>
  <si>
    <t>Forecast</t>
  </si>
  <si>
    <r>
      <t xml:space="preserve">Profit and Loss Summary - </t>
    </r>
    <r>
      <rPr>
        <b/>
        <sz val="10"/>
        <color theme="1"/>
        <rFont val="Arial"/>
        <family val="2"/>
      </rPr>
      <t xml:space="preserve">PRELIMINARY </t>
    </r>
  </si>
  <si>
    <t>3879</t>
  </si>
  <si>
    <t>1321</t>
  </si>
  <si>
    <t>4924</t>
  </si>
  <si>
    <t>5271</t>
  </si>
  <si>
    <t>15130</t>
  </si>
  <si>
    <t>23221</t>
  </si>
  <si>
    <t>Link Media, Inc.</t>
  </si>
  <si>
    <t>3840R</t>
  </si>
  <si>
    <t>3914</t>
  </si>
  <si>
    <t>To record PR salary exp. for 4/15/2012</t>
  </si>
  <si>
    <t>To record PR taxes  exp. for 4/15/2012</t>
  </si>
  <si>
    <t>3913</t>
  </si>
  <si>
    <t>To record April 2012 vacation accrual</t>
  </si>
  <si>
    <t>To record April 2012 vacation accrual payroll tax</t>
  </si>
  <si>
    <t>04132012</t>
  </si>
  <si>
    <t>Walker, Deborah</t>
  </si>
  <si>
    <t>Bi-Weekly Contractor: 04/02-04/13/2012</t>
  </si>
  <si>
    <t>04272012</t>
  </si>
  <si>
    <t>Bi-Weekly Contractor: 04/16-04/27/2012</t>
  </si>
  <si>
    <t>1</t>
  </si>
  <si>
    <t>Center for Media Change/Oakland Local</t>
  </si>
  <si>
    <t>Inv. 1 MRREP</t>
  </si>
  <si>
    <t>TOTAL</t>
  </si>
  <si>
    <t>Restricted Grant Income and Expense Project Reports</t>
  </si>
  <si>
    <r>
      <t>March 2012 -</t>
    </r>
    <r>
      <rPr>
        <b/>
        <sz val="10"/>
        <color theme="1"/>
        <rFont val="Arial"/>
        <family val="2"/>
      </rPr>
      <t xml:space="preserve"> 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</si>
</sst>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164" formatCode="#,##0.00;\-#,##0.00"/>
    <numFmt numFmtId="165" formatCode="[$-409]mmmm\ d\,\ yyyy;@"/>
    <numFmt numFmtId="166" formatCode="mm/dd/yyyy"/>
    <numFmt numFmtId="167" formatCode="[$-409]mmm\-yy;@"/>
    <numFmt numFmtId="168" formatCode="_ * #,##0_)&quot;£&quot;_ ;_ * \(#,##0\)&quot;£&quot;_ ;_ * &quot;-&quot;_)&quot;£&quot;_ ;_ @_ "/>
    <numFmt numFmtId="169" formatCode="General_)"/>
    <numFmt numFmtId="170" formatCode="0.000"/>
    <numFmt numFmtId="171" formatCode="m/d"/>
    <numFmt numFmtId="172" formatCode="0.0&quot;%&quot;"/>
    <numFmt numFmtId="173" formatCode="0.000&quot;%&quot;"/>
    <numFmt numFmtId="174" formatCode="&quot;$&quot;#,##0_);\(&quot;$&quot;#,##0.0\)"/>
    <numFmt numFmtId="175" formatCode="mmmm\ d\,\ yyyy"/>
    <numFmt numFmtId="176" formatCode="&quot;$&quot;#,##0.000"/>
    <numFmt numFmtId="177" formatCode="_-* #,##0_-;\-* #,##0_-;_-* &quot;-&quot;??_-;_-@_-"/>
    <numFmt numFmtId="178" formatCode="_-&quot;£&quot;* #,##0.00_-;\-&quot;£&quot;* #,##0.00_-;_-&quot;£&quot;* &quot;-&quot;??_-;_-@_-"/>
    <numFmt numFmtId="179" formatCode="&quot;$&quot;#.##"/>
    <numFmt numFmtId="180" formatCode="0.000%"/>
  </numFmts>
  <fonts count="3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10"/>
      <color rgb="FFFF0000"/>
      <name val="MS Sans Serif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</font>
    <font>
      <u val="doubleAccounting"/>
      <sz val="10"/>
      <name val="Arial"/>
      <family val="2"/>
    </font>
    <font>
      <b/>
      <u val="doubleAccounting"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i/>
      <u val="doubleAccounting"/>
      <sz val="10"/>
      <name val="Arial"/>
      <family val="2"/>
    </font>
    <font>
      <i/>
      <u val="doubleAccounting"/>
      <sz val="10"/>
      <name val="Arial"/>
      <family val="2"/>
    </font>
    <font>
      <i/>
      <sz val="10"/>
      <name val="Arial"/>
      <family val="2"/>
    </font>
    <font>
      <b/>
      <sz val="10"/>
      <color indexed="48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  <font>
      <b/>
      <i/>
      <sz val="10"/>
      <color indexed="5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10"/>
      <color indexed="48"/>
      <name val="Arial"/>
      <family val="2"/>
    </font>
    <font>
      <b/>
      <i/>
      <sz val="10"/>
      <color indexed="48"/>
      <name val="Arial"/>
      <family val="2"/>
    </font>
    <font>
      <b/>
      <i/>
      <sz val="10"/>
      <color indexed="10"/>
      <name val="Arial"/>
      <family val="2"/>
    </font>
    <font>
      <i/>
      <sz val="9"/>
      <color indexed="8"/>
      <name val="Arial"/>
      <family val="2"/>
    </font>
    <font>
      <b/>
      <i/>
      <u/>
      <sz val="10"/>
      <name val="Arial"/>
      <family val="2"/>
    </font>
    <font>
      <b/>
      <i/>
      <u/>
      <sz val="10"/>
      <color indexed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i/>
      <sz val="12"/>
      <color indexed="8"/>
      <name val="Arial"/>
      <family val="2"/>
    </font>
    <font>
      <b/>
      <sz val="12"/>
      <name val="Arial"/>
      <family val="2"/>
    </font>
    <font>
      <b/>
      <sz val="10"/>
      <color rgb="FFFF000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3" fillId="0" borderId="0"/>
    <xf numFmtId="0" fontId="7" fillId="0" borderId="0"/>
    <xf numFmtId="0" fontId="9" fillId="0" borderId="0"/>
    <xf numFmtId="168" fontId="7" fillId="0" borderId="0" applyFill="0" applyBorder="0" applyAlignment="0"/>
    <xf numFmtId="169" fontId="34" fillId="0" borderId="0" applyFill="0" applyBorder="0" applyAlignment="0"/>
    <xf numFmtId="170" fontId="34" fillId="0" borderId="0" applyFill="0" applyBorder="0" applyAlignment="0"/>
    <xf numFmtId="171" fontId="7" fillId="0" borderId="0" applyFill="0" applyBorder="0" applyAlignment="0"/>
    <xf numFmtId="172" fontId="7" fillId="0" borderId="0" applyFill="0" applyBorder="0" applyAlignment="0"/>
    <xf numFmtId="173" fontId="7" fillId="0" borderId="0" applyFill="0" applyBorder="0" applyAlignment="0"/>
    <xf numFmtId="174" fontId="7" fillId="0" borderId="0" applyFill="0" applyBorder="0" applyAlignment="0"/>
    <xf numFmtId="169" fontId="34" fillId="0" borderId="0" applyFill="0" applyBorder="0" applyAlignment="0"/>
    <xf numFmtId="173" fontId="7" fillId="0" borderId="0" applyFont="0" applyFill="0" applyBorder="0" applyAlignment="0" applyProtection="0"/>
    <xf numFmtId="3" fontId="7" fillId="0" borderId="0" applyFill="0" applyBorder="0" applyAlignment="0" applyProtection="0"/>
    <xf numFmtId="169" fontId="34" fillId="0" borderId="0" applyFont="0" applyFill="0" applyBorder="0" applyAlignment="0" applyProtection="0"/>
    <xf numFmtId="5" fontId="7" fillId="0" borderId="0" applyFill="0" applyBorder="0" applyAlignment="0" applyProtection="0"/>
    <xf numFmtId="175" fontId="7" fillId="0" borderId="0" applyFill="0" applyBorder="0" applyAlignment="0" applyProtection="0"/>
    <xf numFmtId="14" fontId="25" fillId="0" borderId="0" applyFill="0" applyBorder="0" applyAlignment="0"/>
    <xf numFmtId="176" fontId="7" fillId="0" borderId="32">
      <alignment vertical="center"/>
    </xf>
    <xf numFmtId="173" fontId="7" fillId="0" borderId="0" applyFill="0" applyBorder="0" applyAlignment="0"/>
    <xf numFmtId="169" fontId="34" fillId="0" borderId="0" applyFill="0" applyBorder="0" applyAlignment="0"/>
    <xf numFmtId="173" fontId="7" fillId="0" borderId="0" applyFill="0" applyBorder="0" applyAlignment="0"/>
    <xf numFmtId="174" fontId="7" fillId="0" borderId="0" applyFill="0" applyBorder="0" applyAlignment="0"/>
    <xf numFmtId="169" fontId="34" fillId="0" borderId="0" applyFill="0" applyBorder="0" applyAlignment="0"/>
    <xf numFmtId="2" fontId="7" fillId="0" borderId="0" applyFill="0" applyBorder="0" applyAlignment="0" applyProtection="0"/>
    <xf numFmtId="38" fontId="35" fillId="3" borderId="0" applyNumberFormat="0" applyBorder="0" applyAlignment="0" applyProtection="0"/>
    <xf numFmtId="0" fontId="36" fillId="0" borderId="0">
      <alignment horizontal="left"/>
    </xf>
    <xf numFmtId="0" fontId="37" fillId="0" borderId="3" applyNumberFormat="0" applyAlignment="0" applyProtection="0">
      <alignment horizontal="left" vertical="center"/>
    </xf>
    <xf numFmtId="0" fontId="37" fillId="0" borderId="8">
      <alignment horizontal="left" vertical="center"/>
    </xf>
    <xf numFmtId="10" fontId="35" fillId="4" borderId="33" applyNumberFormat="0" applyBorder="0" applyAlignment="0" applyProtection="0"/>
    <xf numFmtId="173" fontId="7" fillId="0" borderId="0" applyFill="0" applyBorder="0" applyAlignment="0"/>
    <xf numFmtId="169" fontId="34" fillId="0" borderId="0" applyFill="0" applyBorder="0" applyAlignment="0"/>
    <xf numFmtId="173" fontId="7" fillId="0" borderId="0" applyFill="0" applyBorder="0" applyAlignment="0"/>
    <xf numFmtId="174" fontId="7" fillId="0" borderId="0" applyFill="0" applyBorder="0" applyAlignment="0"/>
    <xf numFmtId="169" fontId="34" fillId="0" borderId="0" applyFill="0" applyBorder="0" applyAlignment="0"/>
    <xf numFmtId="177" fontId="7" fillId="0" borderId="0"/>
    <xf numFmtId="172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7" fillId="0" borderId="0" applyFill="0" applyBorder="0" applyAlignment="0"/>
    <xf numFmtId="169" fontId="34" fillId="0" borderId="0" applyFill="0" applyBorder="0" applyAlignment="0"/>
    <xf numFmtId="173" fontId="7" fillId="0" borderId="0" applyFill="0" applyBorder="0" applyAlignment="0"/>
    <xf numFmtId="174" fontId="7" fillId="0" borderId="0" applyFill="0" applyBorder="0" applyAlignment="0"/>
    <xf numFmtId="169" fontId="34" fillId="0" borderId="0" applyFill="0" applyBorder="0" applyAlignment="0"/>
    <xf numFmtId="49" fontId="25" fillId="0" borderId="0" applyFill="0" applyBorder="0" applyAlignment="0"/>
    <xf numFmtId="179" fontId="7" fillId="0" borderId="0" applyFill="0" applyBorder="0" applyAlignment="0"/>
    <xf numFmtId="180" fontId="7" fillId="0" borderId="0" applyFill="0" applyBorder="0" applyAlignment="0"/>
  </cellStyleXfs>
  <cellXfs count="16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5" fillId="0" borderId="0" xfId="0" applyFont="1"/>
    <xf numFmtId="166" fontId="1" fillId="0" borderId="0" xfId="0" applyNumberFormat="1" applyFont="1"/>
    <xf numFmtId="49" fontId="2" fillId="0" borderId="0" xfId="0" applyNumberFormat="1" applyFont="1"/>
    <xf numFmtId="166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4" fontId="1" fillId="0" borderId="0" xfId="0" applyNumberFormat="1" applyFont="1"/>
    <xf numFmtId="164" fontId="2" fillId="0" borderId="2" xfId="0" applyNumberFormat="1" applyFont="1" applyBorder="1"/>
    <xf numFmtId="49" fontId="0" fillId="0" borderId="0" xfId="0" applyNumberFormat="1" applyAlignment="1">
      <alignment horizontal="center"/>
    </xf>
    <xf numFmtId="0" fontId="4" fillId="0" borderId="0" xfId="0" applyFont="1" applyAlignment="1"/>
    <xf numFmtId="49" fontId="1" fillId="2" borderId="0" xfId="0" applyNumberFormat="1" applyFont="1" applyFill="1"/>
    <xf numFmtId="164" fontId="2" fillId="2" borderId="0" xfId="0" applyNumberFormat="1" applyFont="1" applyFill="1" applyBorder="1"/>
    <xf numFmtId="0" fontId="0" fillId="2" borderId="0" xfId="0" applyFill="1"/>
    <xf numFmtId="166" fontId="1" fillId="2" borderId="0" xfId="0" applyNumberFormat="1" applyFont="1" applyFill="1"/>
    <xf numFmtId="164" fontId="1" fillId="2" borderId="0" xfId="0" applyNumberFormat="1" applyFont="1" applyFill="1"/>
    <xf numFmtId="49" fontId="0" fillId="2" borderId="0" xfId="0" applyNumberFormat="1" applyFill="1"/>
    <xf numFmtId="49" fontId="2" fillId="2" borderId="0" xfId="0" applyNumberFormat="1" applyFont="1" applyFill="1"/>
    <xf numFmtId="166" fontId="2" fillId="2" borderId="0" xfId="0" applyNumberFormat="1" applyFont="1" applyFill="1"/>
    <xf numFmtId="49" fontId="2" fillId="2" borderId="0" xfId="0" applyNumberFormat="1" applyFont="1" applyFill="1" applyAlignment="1">
      <alignment horizontal="centerContinuous"/>
    </xf>
    <xf numFmtId="0" fontId="7" fillId="0" borderId="0" xfId="2" applyFont="1"/>
    <xf numFmtId="0" fontId="7" fillId="0" borderId="0" xfId="2" applyFont="1" applyAlignment="1">
      <alignment horizontal="left"/>
    </xf>
    <xf numFmtId="0" fontId="7" fillId="0" borderId="0" xfId="2" applyFont="1" applyBorder="1"/>
    <xf numFmtId="5" fontId="7" fillId="0" borderId="0" xfId="2" applyNumberFormat="1" applyFont="1" applyBorder="1"/>
    <xf numFmtId="5" fontId="7" fillId="0" borderId="0" xfId="2" applyNumberFormat="1" applyFont="1"/>
    <xf numFmtId="5" fontId="8" fillId="0" borderId="6" xfId="2" applyNumberFormat="1" applyFont="1" applyBorder="1"/>
    <xf numFmtId="5" fontId="8" fillId="0" borderId="0" xfId="2" applyNumberFormat="1" applyFont="1" applyBorder="1" applyAlignment="1">
      <alignment horizontal="right"/>
    </xf>
    <xf numFmtId="5" fontId="8" fillId="0" borderId="7" xfId="2" applyNumberFormat="1" applyFont="1" applyBorder="1" applyAlignment="1">
      <alignment horizontal="right"/>
    </xf>
    <xf numFmtId="0" fontId="7" fillId="0" borderId="0" xfId="3" applyFont="1" applyBorder="1" applyAlignment="1"/>
    <xf numFmtId="0" fontId="8" fillId="0" borderId="0" xfId="2" applyFont="1" applyFill="1" applyBorder="1" applyAlignment="1">
      <alignment vertical="center"/>
    </xf>
    <xf numFmtId="0" fontId="10" fillId="0" borderId="0" xfId="2" applyFont="1"/>
    <xf numFmtId="5" fontId="11" fillId="0" borderId="6" xfId="2" applyNumberFormat="1" applyFont="1" applyBorder="1"/>
    <xf numFmtId="5" fontId="11" fillId="0" borderId="0" xfId="2" applyNumberFormat="1" applyFont="1" applyBorder="1" applyAlignment="1">
      <alignment horizontal="right"/>
    </xf>
    <xf numFmtId="5" fontId="11" fillId="0" borderId="7" xfId="2" applyNumberFormat="1" applyFont="1" applyBorder="1" applyAlignment="1">
      <alignment horizontal="right"/>
    </xf>
    <xf numFmtId="0" fontId="10" fillId="0" borderId="0" xfId="3" applyFont="1" applyBorder="1" applyAlignment="1"/>
    <xf numFmtId="0" fontId="12" fillId="0" borderId="0" xfId="2" applyFont="1"/>
    <xf numFmtId="5" fontId="13" fillId="0" borderId="6" xfId="2" applyNumberFormat="1" applyFont="1" applyBorder="1"/>
    <xf numFmtId="5" fontId="13" fillId="0" borderId="0" xfId="2" applyNumberFormat="1" applyFont="1" applyBorder="1" applyAlignment="1">
      <alignment horizontal="right"/>
    </xf>
    <xf numFmtId="5" fontId="13" fillId="0" borderId="7" xfId="2" applyNumberFormat="1" applyFont="1" applyBorder="1" applyAlignment="1">
      <alignment horizontal="right"/>
    </xf>
    <xf numFmtId="0" fontId="12" fillId="0" borderId="0" xfId="3" applyFont="1" applyBorder="1" applyAlignment="1"/>
    <xf numFmtId="5" fontId="8" fillId="0" borderId="0" xfId="2" applyNumberFormat="1" applyFont="1" applyBorder="1"/>
    <xf numFmtId="0" fontId="14" fillId="0" borderId="0" xfId="2" applyFont="1" applyFill="1" applyBorder="1" applyAlignment="1">
      <alignment vertical="center"/>
    </xf>
    <xf numFmtId="0" fontId="15" fillId="0" borderId="0" xfId="2" applyFont="1"/>
    <xf numFmtId="5" fontId="16" fillId="0" borderId="0" xfId="2" applyNumberFormat="1" applyFont="1" applyBorder="1"/>
    <xf numFmtId="5" fontId="16" fillId="0" borderId="0" xfId="2" applyNumberFormat="1" applyFont="1" applyBorder="1" applyAlignment="1">
      <alignment horizontal="right"/>
    </xf>
    <xf numFmtId="5" fontId="16" fillId="0" borderId="7" xfId="2" applyNumberFormat="1" applyFont="1" applyBorder="1" applyAlignment="1">
      <alignment horizontal="right"/>
    </xf>
    <xf numFmtId="0" fontId="15" fillId="0" borderId="0" xfId="3" applyFont="1" applyBorder="1" applyAlignment="1"/>
    <xf numFmtId="0" fontId="16" fillId="0" borderId="0" xfId="2" applyFont="1" applyFill="1" applyBorder="1" applyAlignment="1">
      <alignment vertical="center"/>
    </xf>
    <xf numFmtId="5" fontId="16" fillId="0" borderId="8" xfId="2" applyNumberFormat="1" applyFont="1" applyBorder="1"/>
    <xf numFmtId="5" fontId="16" fillId="0" borderId="9" xfId="2" applyNumberFormat="1" applyFont="1" applyBorder="1" applyAlignment="1">
      <alignment horizontal="right"/>
    </xf>
    <xf numFmtId="5" fontId="16" fillId="0" borderId="8" xfId="2" applyNumberFormat="1" applyFont="1" applyBorder="1" applyAlignment="1">
      <alignment horizontal="right"/>
    </xf>
    <xf numFmtId="5" fontId="16" fillId="0" borderId="10" xfId="2" applyNumberFormat="1" applyFont="1" applyBorder="1" applyAlignment="1">
      <alignment horizontal="right"/>
    </xf>
    <xf numFmtId="0" fontId="15" fillId="0" borderId="8" xfId="3" applyFont="1" applyBorder="1" applyAlignment="1"/>
    <xf numFmtId="0" fontId="16" fillId="0" borderId="11" xfId="2" applyFont="1" applyFill="1" applyBorder="1" applyAlignment="1">
      <alignment vertical="center"/>
    </xf>
    <xf numFmtId="5" fontId="7" fillId="0" borderId="0" xfId="2" applyNumberFormat="1" applyFont="1" applyBorder="1" applyAlignment="1">
      <alignment horizontal="right"/>
    </xf>
    <xf numFmtId="5" fontId="7" fillId="0" borderId="7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5" fontId="17" fillId="0" borderId="0" xfId="2" applyNumberFormat="1" applyFont="1" applyBorder="1" applyAlignment="1">
      <alignment horizontal="right"/>
    </xf>
    <xf numFmtId="5" fontId="17" fillId="0" borderId="7" xfId="2" applyNumberFormat="1" applyFont="1" applyBorder="1" applyAlignment="1">
      <alignment horizontal="right"/>
    </xf>
    <xf numFmtId="5" fontId="18" fillId="0" borderId="0" xfId="2" applyNumberFormat="1" applyFont="1" applyBorder="1" applyAlignment="1">
      <alignment horizontal="right"/>
    </xf>
    <xf numFmtId="5" fontId="19" fillId="0" borderId="0" xfId="2" applyNumberFormat="1" applyFont="1" applyBorder="1" applyAlignment="1">
      <alignment horizontal="right"/>
    </xf>
    <xf numFmtId="5" fontId="19" fillId="0" borderId="7" xfId="2" applyNumberFormat="1" applyFont="1" applyBorder="1" applyAlignment="1">
      <alignment horizontal="right"/>
    </xf>
    <xf numFmtId="0" fontId="20" fillId="0" borderId="0" xfId="3" applyFont="1" applyBorder="1" applyAlignment="1"/>
    <xf numFmtId="5" fontId="20" fillId="0" borderId="0" xfId="2" applyNumberFormat="1" applyFont="1" applyBorder="1" applyAlignment="1">
      <alignment horizontal="right"/>
    </xf>
    <xf numFmtId="5" fontId="20" fillId="0" borderId="7" xfId="2" applyNumberFormat="1" applyFont="1" applyBorder="1" applyAlignment="1">
      <alignment horizontal="right"/>
    </xf>
    <xf numFmtId="5" fontId="8" fillId="0" borderId="12" xfId="2" applyNumberFormat="1" applyFont="1" applyBorder="1"/>
    <xf numFmtId="5" fontId="7" fillId="0" borderId="13" xfId="2" applyNumberFormat="1" applyFont="1" applyBorder="1" applyAlignment="1">
      <alignment horizontal="right"/>
    </xf>
    <xf numFmtId="5" fontId="7" fillId="0" borderId="14" xfId="2" applyNumberFormat="1" applyFont="1" applyBorder="1" applyAlignment="1">
      <alignment horizontal="right"/>
    </xf>
    <xf numFmtId="0" fontId="7" fillId="0" borderId="13" xfId="3" applyFont="1" applyBorder="1" applyAlignment="1"/>
    <xf numFmtId="0" fontId="21" fillId="0" borderId="13" xfId="2" applyFont="1" applyFill="1" applyBorder="1" applyAlignment="1">
      <alignment vertical="center"/>
    </xf>
    <xf numFmtId="5" fontId="8" fillId="0" borderId="14" xfId="2" applyNumberFormat="1" applyFont="1" applyBorder="1" applyAlignment="1">
      <alignment horizontal="right"/>
    </xf>
    <xf numFmtId="0" fontId="17" fillId="0" borderId="0" xfId="2" applyFont="1" applyFill="1" applyBorder="1" applyAlignment="1">
      <alignment vertical="center"/>
    </xf>
    <xf numFmtId="0" fontId="22" fillId="0" borderId="0" xfId="2" applyFont="1"/>
    <xf numFmtId="5" fontId="23" fillId="0" borderId="15" xfId="2" applyNumberFormat="1" applyFont="1" applyBorder="1"/>
    <xf numFmtId="5" fontId="23" fillId="0" borderId="16" xfId="2" applyNumberFormat="1" applyFont="1" applyBorder="1" applyAlignment="1">
      <alignment horizontal="right"/>
    </xf>
    <xf numFmtId="5" fontId="23" fillId="0" borderId="17" xfId="2" applyNumberFormat="1" applyFont="1" applyBorder="1" applyAlignment="1">
      <alignment horizontal="right"/>
    </xf>
    <xf numFmtId="0" fontId="22" fillId="0" borderId="16" xfId="3" applyFont="1" applyBorder="1" applyAlignment="1"/>
    <xf numFmtId="0" fontId="24" fillId="0" borderId="16" xfId="3" applyFont="1" applyBorder="1" applyAlignment="1"/>
    <xf numFmtId="0" fontId="7" fillId="0" borderId="7" xfId="3" applyFont="1" applyBorder="1" applyAlignment="1">
      <alignment vertical="center"/>
    </xf>
    <xf numFmtId="0" fontId="7" fillId="0" borderId="18" xfId="3" quotePrefix="1" applyFont="1" applyBorder="1" applyAlignment="1">
      <alignment vertical="center"/>
    </xf>
    <xf numFmtId="0" fontId="7" fillId="0" borderId="19" xfId="3" quotePrefix="1" applyFont="1" applyBorder="1" applyAlignment="1">
      <alignment vertical="center"/>
    </xf>
    <xf numFmtId="9" fontId="8" fillId="0" borderId="7" xfId="3" applyNumberFormat="1" applyFont="1" applyBorder="1" applyAlignment="1">
      <alignment horizontal="left" vertical="center"/>
    </xf>
    <xf numFmtId="0" fontId="7" fillId="0" borderId="20" xfId="3" applyFont="1" applyBorder="1" applyAlignment="1">
      <alignment vertical="center"/>
    </xf>
    <xf numFmtId="0" fontId="25" fillId="0" borderId="0" xfId="3" applyFont="1" applyAlignment="1">
      <alignment horizontal="left" vertical="center"/>
    </xf>
    <xf numFmtId="5" fontId="7" fillId="0" borderId="13" xfId="2" applyNumberFormat="1" applyFont="1" applyBorder="1"/>
    <xf numFmtId="0" fontId="7" fillId="0" borderId="14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7" fillId="0" borderId="22" xfId="3" applyFont="1" applyBorder="1" applyAlignment="1">
      <alignment vertical="center"/>
    </xf>
    <xf numFmtId="0" fontId="8" fillId="0" borderId="23" xfId="2" applyFont="1" applyFill="1" applyBorder="1" applyAlignment="1">
      <alignment horizontal="right"/>
    </xf>
    <xf numFmtId="167" fontId="26" fillId="0" borderId="1" xfId="3" applyNumberFormat="1" applyFont="1" applyFill="1" applyBorder="1" applyAlignment="1">
      <alignment horizontal="center"/>
    </xf>
    <xf numFmtId="167" fontId="26" fillId="0" borderId="24" xfId="3" applyNumberFormat="1" applyFont="1" applyFill="1" applyBorder="1" applyAlignment="1">
      <alignment horizontal="center"/>
    </xf>
    <xf numFmtId="0" fontId="7" fillId="0" borderId="25" xfId="3" applyFont="1" applyBorder="1" applyAlignment="1"/>
    <xf numFmtId="0" fontId="7" fillId="0" borderId="18" xfId="3" applyFont="1" applyBorder="1" applyAlignment="1"/>
    <xf numFmtId="0" fontId="7" fillId="0" borderId="1" xfId="2" applyFont="1" applyFill="1" applyBorder="1" applyAlignment="1">
      <alignment vertical="center"/>
    </xf>
    <xf numFmtId="0" fontId="8" fillId="0" borderId="6" xfId="2" applyFont="1" applyBorder="1" applyAlignment="1">
      <alignment horizontal="right"/>
    </xf>
    <xf numFmtId="3" fontId="27" fillId="0" borderId="0" xfId="2" applyNumberFormat="1" applyFont="1" applyBorder="1" applyAlignment="1">
      <alignment horizontal="center"/>
    </xf>
    <xf numFmtId="3" fontId="27" fillId="0" borderId="7" xfId="2" applyNumberFormat="1" applyFont="1" applyBorder="1" applyAlignment="1">
      <alignment horizontal="center"/>
    </xf>
    <xf numFmtId="0" fontId="24" fillId="0" borderId="0" xfId="2" applyFont="1" applyFill="1" applyBorder="1" applyAlignment="1">
      <alignment vertical="center"/>
    </xf>
    <xf numFmtId="0" fontId="28" fillId="0" borderId="0" xfId="2" applyFont="1"/>
    <xf numFmtId="5" fontId="21" fillId="0" borderId="15" xfId="2" applyNumberFormat="1" applyFont="1" applyBorder="1"/>
    <xf numFmtId="5" fontId="21" fillId="0" borderId="16" xfId="2" applyNumberFormat="1" applyFont="1" applyBorder="1" applyAlignment="1">
      <alignment horizontal="right"/>
    </xf>
    <xf numFmtId="5" fontId="21" fillId="0" borderId="17" xfId="2" applyNumberFormat="1" applyFont="1" applyBorder="1" applyAlignment="1">
      <alignment horizontal="right"/>
    </xf>
    <xf numFmtId="0" fontId="28" fillId="0" borderId="16" xfId="3" applyFont="1" applyBorder="1" applyAlignment="1"/>
    <xf numFmtId="0" fontId="29" fillId="0" borderId="16" xfId="3" applyFont="1" applyBorder="1" applyAlignment="1"/>
    <xf numFmtId="0" fontId="7" fillId="0" borderId="7" xfId="3" quotePrefix="1" applyFont="1" applyBorder="1" applyAlignment="1">
      <alignment vertical="center"/>
    </xf>
    <xf numFmtId="0" fontId="7" fillId="0" borderId="26" xfId="3" quotePrefix="1" applyFont="1" applyBorder="1" applyAlignment="1">
      <alignment vertical="center"/>
    </xf>
    <xf numFmtId="0" fontId="7" fillId="0" borderId="7" xfId="3" applyFont="1" applyBorder="1" applyAlignment="1"/>
    <xf numFmtId="0" fontId="7" fillId="0" borderId="26" xfId="3" applyFont="1" applyBorder="1" applyAlignment="1"/>
    <xf numFmtId="0" fontId="7" fillId="0" borderId="14" xfId="3" quotePrefix="1" applyFont="1" applyBorder="1" applyAlignment="1">
      <alignment vertical="center"/>
    </xf>
    <xf numFmtId="0" fontId="7" fillId="0" borderId="27" xfId="3" applyFont="1" applyBorder="1" applyAlignment="1">
      <alignment vertical="center"/>
    </xf>
    <xf numFmtId="0" fontId="7" fillId="0" borderId="0" xfId="2" applyFont="1" applyFill="1" applyBorder="1"/>
    <xf numFmtId="0" fontId="8" fillId="0" borderId="28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0" fontId="17" fillId="0" borderId="0" xfId="3" applyFont="1" applyBorder="1" applyAlignment="1"/>
    <xf numFmtId="5" fontId="17" fillId="0" borderId="0" xfId="2" applyNumberFormat="1" applyFont="1"/>
    <xf numFmtId="5" fontId="30" fillId="0" borderId="0" xfId="2" applyNumberFormat="1" applyFont="1"/>
    <xf numFmtId="0" fontId="8" fillId="0" borderId="0" xfId="2" applyFont="1" applyFill="1" applyBorder="1" applyAlignment="1">
      <alignment horizontal="right"/>
    </xf>
    <xf numFmtId="167" fontId="26" fillId="0" borderId="0" xfId="3" applyNumberFormat="1" applyFont="1" applyFill="1" applyBorder="1" applyAlignment="1">
      <alignment horizontal="center"/>
    </xf>
    <xf numFmtId="0" fontId="7" fillId="0" borderId="0" xfId="3" quotePrefix="1" applyFont="1" applyBorder="1" applyAlignment="1">
      <alignment vertical="center"/>
    </xf>
    <xf numFmtId="0" fontId="7" fillId="0" borderId="30" xfId="3" quotePrefix="1" applyFont="1" applyBorder="1" applyAlignment="1">
      <alignment vertical="center"/>
    </xf>
    <xf numFmtId="0" fontId="7" fillId="0" borderId="7" xfId="3" applyFont="1" applyBorder="1" applyAlignment="1">
      <alignment horizontal="left" vertical="center"/>
    </xf>
    <xf numFmtId="0" fontId="7" fillId="0" borderId="0" xfId="3" applyFont="1" applyBorder="1" applyAlignment="1">
      <alignment vertical="center"/>
    </xf>
    <xf numFmtId="0" fontId="25" fillId="0" borderId="0" xfId="3" applyFont="1" applyBorder="1" applyAlignment="1">
      <alignment horizontal="left" vertical="center"/>
    </xf>
    <xf numFmtId="0" fontId="7" fillId="0" borderId="13" xfId="3" applyFont="1" applyBorder="1" applyAlignment="1">
      <alignment vertical="center"/>
    </xf>
    <xf numFmtId="0" fontId="7" fillId="0" borderId="1" xfId="3" applyFont="1" applyBorder="1" applyAlignment="1"/>
    <xf numFmtId="5" fontId="8" fillId="0" borderId="15" xfId="2" applyNumberFormat="1" applyFont="1" applyBorder="1"/>
    <xf numFmtId="5" fontId="15" fillId="0" borderId="0" xfId="2" applyNumberFormat="1" applyFont="1" applyBorder="1" applyAlignment="1">
      <alignment horizontal="right"/>
    </xf>
    <xf numFmtId="0" fontId="7" fillId="0" borderId="0" xfId="3" applyFont="1" applyBorder="1" applyAlignment="1">
      <alignment horizontal="left" vertical="center"/>
    </xf>
    <xf numFmtId="167" fontId="31" fillId="0" borderId="0" xfId="3" applyNumberFormat="1" applyFont="1" applyFill="1" applyBorder="1" applyAlignment="1">
      <alignment horizontal="center"/>
    </xf>
    <xf numFmtId="167" fontId="31" fillId="0" borderId="7" xfId="3" applyNumberFormat="1" applyFont="1" applyFill="1" applyBorder="1" applyAlignment="1">
      <alignment horizontal="center"/>
    </xf>
    <xf numFmtId="0" fontId="8" fillId="0" borderId="31" xfId="2" applyFont="1" applyFill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33" fillId="0" borderId="0" xfId="2" applyFont="1" applyFill="1" applyBorder="1" applyAlignment="1">
      <alignment vertical="center"/>
    </xf>
    <xf numFmtId="49" fontId="1" fillId="0" borderId="0" xfId="3" applyNumberFormat="1" applyFont="1"/>
    <xf numFmtId="166" fontId="1" fillId="0" borderId="0" xfId="3" applyNumberFormat="1" applyFont="1"/>
    <xf numFmtId="164" fontId="1" fillId="0" borderId="0" xfId="3" applyNumberFormat="1" applyFont="1"/>
    <xf numFmtId="0" fontId="9" fillId="0" borderId="0" xfId="3"/>
    <xf numFmtId="49" fontId="9" fillId="0" borderId="0" xfId="3" applyNumberFormat="1"/>
    <xf numFmtId="49" fontId="2" fillId="0" borderId="0" xfId="3" applyNumberFormat="1" applyFont="1"/>
    <xf numFmtId="166" fontId="2" fillId="0" borderId="0" xfId="3" applyNumberFormat="1" applyFont="1"/>
    <xf numFmtId="49" fontId="2" fillId="0" borderId="0" xfId="3" applyNumberFormat="1" applyFont="1" applyAlignment="1">
      <alignment horizontal="centerContinuous"/>
    </xf>
    <xf numFmtId="164" fontId="2" fillId="0" borderId="2" xfId="3" applyNumberFormat="1" applyFont="1" applyBorder="1"/>
    <xf numFmtId="164" fontId="2" fillId="0" borderId="0" xfId="3" applyNumberFormat="1" applyFont="1"/>
    <xf numFmtId="0" fontId="38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47">
    <cellStyle name="Calc Currency (0)" xfId="4"/>
    <cellStyle name="Calc Currency (2)" xfId="5"/>
    <cellStyle name="Calc Percent (0)" xfId="6"/>
    <cellStyle name="Calc Percent (1)" xfId="7"/>
    <cellStyle name="Calc Percent (2)" xfId="8"/>
    <cellStyle name="Calc Units (0)" xfId="9"/>
    <cellStyle name="Calc Units (1)" xfId="10"/>
    <cellStyle name="Calc Units (2)" xfId="11"/>
    <cellStyle name="Comma [00]" xfId="12"/>
    <cellStyle name="Comma0" xfId="13"/>
    <cellStyle name="Currency [00]" xfId="14"/>
    <cellStyle name="Currency0" xfId="15"/>
    <cellStyle name="Date" xfId="16"/>
    <cellStyle name="Date Short" xfId="17"/>
    <cellStyle name="DELTA" xfId="18"/>
    <cellStyle name="Enter Currency (0)" xfId="19"/>
    <cellStyle name="Enter Currency (2)" xfId="20"/>
    <cellStyle name="Enter Units (0)" xfId="21"/>
    <cellStyle name="Enter Units (1)" xfId="22"/>
    <cellStyle name="Enter Units (2)" xfId="23"/>
    <cellStyle name="Fixed" xfId="24"/>
    <cellStyle name="Grey" xfId="25"/>
    <cellStyle name="Head" xfId="26"/>
    <cellStyle name="Header1" xfId="27"/>
    <cellStyle name="Header2" xfId="28"/>
    <cellStyle name="Input [yellow]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Normal" xfId="0" builtinId="0"/>
    <cellStyle name="Normal - Style1" xfId="35"/>
    <cellStyle name="Normal 2" xfId="1"/>
    <cellStyle name="Normal 3" xfId="3"/>
    <cellStyle name="Normal_2007 Development Cash Flow v1 22 Nov 06 working doc" xfId="2"/>
    <cellStyle name="Percent [0]" xfId="36"/>
    <cellStyle name="Percent [00]" xfId="37"/>
    <cellStyle name="Percent [2]" xfId="38"/>
    <cellStyle name="PrePop Currency (0)" xfId="39"/>
    <cellStyle name="PrePop Currency (2)" xfId="40"/>
    <cellStyle name="PrePop Units (0)" xfId="41"/>
    <cellStyle name="PrePop Units (1)" xfId="42"/>
    <cellStyle name="PrePop Units (2)" xfId="43"/>
    <cellStyle name="Text Indent A" xfId="44"/>
    <cellStyle name="Text Indent B" xfId="45"/>
    <cellStyle name="Text Indent C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Relationship Id="rId2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Relationship Id="rId2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4</xdr:col>
          <xdr:colOff>114300</xdr:colOff>
          <xdr:row>6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4</xdr:col>
          <xdr:colOff>114300</xdr:colOff>
          <xdr:row>6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4</xdr:col>
          <xdr:colOff>114300</xdr:colOff>
          <xdr:row>7</xdr:row>
          <xdr:rowOff>25400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4</xdr:col>
          <xdr:colOff>114300</xdr:colOff>
          <xdr:row>7</xdr:row>
          <xdr:rowOff>25400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ahewins/Documents/Finance/2010%20Budget/ONLI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/Documents%20and%20Settings/banderson/Local%20Settings/Temp/FY96/ONLINE/REFOR/OL9rf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NLIN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ONLINE"/>
      <sheetName val="Payroll"/>
      <sheetName val="Bonuses"/>
      <sheetName val="Frankel"/>
      <sheetName val="Shore"/>
      <sheetName val="Shore-rev"/>
      <sheetName val="Fry"/>
      <sheetName val="Swedlow"/>
      <sheetName val="Block"/>
      <sheetName val="Sheridan"/>
      <sheetName val="Gruber"/>
      <sheetName val="NetLaunch"/>
      <sheetName val="PrintR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V152"/>
  <sheetViews>
    <sheetView topLeftCell="A109" workbookViewId="0">
      <selection activeCell="B136" sqref="B136"/>
    </sheetView>
  </sheetViews>
  <sheetFormatPr baseColWidth="10" defaultColWidth="8.83203125" defaultRowHeight="12" x14ac:dyDescent="0"/>
  <cols>
    <col min="1" max="1" width="16.83203125" style="33" customWidth="1"/>
    <col min="2" max="2" width="18.6640625" style="33" customWidth="1"/>
    <col min="3" max="3" width="31.83203125" style="32" bestFit="1" customWidth="1"/>
    <col min="4" max="5" width="11" style="32" bestFit="1" customWidth="1"/>
    <col min="6" max="6" width="10.1640625" style="32" bestFit="1" customWidth="1"/>
    <col min="7" max="7" width="10.6640625" style="32" bestFit="1" customWidth="1"/>
    <col min="8" max="8" width="10.1640625" style="32" bestFit="1" customWidth="1"/>
    <col min="9" max="9" width="10.6640625" style="32" bestFit="1" customWidth="1"/>
    <col min="10" max="15" width="9.6640625" style="32" bestFit="1" customWidth="1"/>
    <col min="16" max="16" width="10.33203125" style="32" customWidth="1"/>
    <col min="17" max="17" width="12.5" style="32" bestFit="1" customWidth="1"/>
    <col min="18" max="18" width="9.6640625" style="32" bestFit="1" customWidth="1"/>
    <col min="19" max="16384" width="8.83203125" style="32"/>
  </cols>
  <sheetData>
    <row r="1" spans="1:18" s="122" customFormat="1">
      <c r="A1" s="146" t="s">
        <v>234</v>
      </c>
      <c r="B1" s="41"/>
      <c r="C1" s="4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0"/>
      <c r="Q1" s="130"/>
      <c r="R1" s="130"/>
    </row>
    <row r="2" spans="1:18" s="122" customFormat="1">
      <c r="A2" s="145"/>
      <c r="B2" s="41"/>
      <c r="C2" s="4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0"/>
      <c r="Q2" s="130"/>
      <c r="R2" s="130"/>
    </row>
    <row r="3" spans="1:18" s="122" customFormat="1">
      <c r="A3" s="65" t="s">
        <v>233</v>
      </c>
      <c r="B3" s="144"/>
      <c r="C3" s="4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0"/>
      <c r="Q3" s="130"/>
      <c r="R3" s="130"/>
    </row>
    <row r="4" spans="1:18" s="122" customFormat="1">
      <c r="A4" s="59"/>
      <c r="B4" s="41"/>
      <c r="C4" s="4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0"/>
      <c r="Q4" s="130"/>
      <c r="R4" s="130"/>
    </row>
    <row r="5" spans="1:18">
      <c r="A5" s="109" t="s">
        <v>232</v>
      </c>
      <c r="B5" s="40"/>
      <c r="C5" s="40"/>
      <c r="D5" s="143" t="s">
        <v>240</v>
      </c>
      <c r="E5" s="142" t="s">
        <v>240</v>
      </c>
      <c r="F5" s="142" t="s">
        <v>241</v>
      </c>
      <c r="G5" s="142" t="s">
        <v>242</v>
      </c>
      <c r="H5" s="142" t="s">
        <v>242</v>
      </c>
      <c r="I5" s="142" t="s">
        <v>242</v>
      </c>
      <c r="J5" s="142" t="s">
        <v>242</v>
      </c>
      <c r="K5" s="142" t="s">
        <v>242</v>
      </c>
      <c r="L5" s="142" t="s">
        <v>242</v>
      </c>
      <c r="M5" s="142" t="s">
        <v>242</v>
      </c>
      <c r="N5" s="142" t="s">
        <v>242</v>
      </c>
      <c r="O5" s="142" t="s">
        <v>242</v>
      </c>
      <c r="P5" s="106" t="s">
        <v>231</v>
      </c>
      <c r="Q5" s="106" t="s">
        <v>172</v>
      </c>
      <c r="R5" s="106"/>
    </row>
    <row r="6" spans="1:18" ht="13" thickBot="1">
      <c r="A6" s="105" t="s">
        <v>206</v>
      </c>
      <c r="B6" s="138"/>
      <c r="C6" s="103" t="s">
        <v>170</v>
      </c>
      <c r="D6" s="102">
        <v>40910</v>
      </c>
      <c r="E6" s="101">
        <v>40940</v>
      </c>
      <c r="F6" s="101">
        <v>40969</v>
      </c>
      <c r="G6" s="101">
        <v>41000</v>
      </c>
      <c r="H6" s="101">
        <v>41030</v>
      </c>
      <c r="I6" s="101">
        <v>41061</v>
      </c>
      <c r="J6" s="101">
        <v>41091</v>
      </c>
      <c r="K6" s="101">
        <v>41122</v>
      </c>
      <c r="L6" s="101">
        <v>41153</v>
      </c>
      <c r="M6" s="101">
        <v>41183</v>
      </c>
      <c r="N6" s="101">
        <v>41214</v>
      </c>
      <c r="O6" s="101">
        <v>41244</v>
      </c>
      <c r="P6" s="100">
        <v>2012</v>
      </c>
      <c r="Q6" s="100">
        <v>2012</v>
      </c>
      <c r="R6" s="100" t="s">
        <v>230</v>
      </c>
    </row>
    <row r="7" spans="1:18" ht="13" thickTop="1">
      <c r="A7" s="99"/>
      <c r="B7" s="137"/>
      <c r="C7" s="97"/>
      <c r="D7" s="79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77"/>
      <c r="Q7" s="77"/>
      <c r="R7" s="77"/>
    </row>
    <row r="8" spans="1:18">
      <c r="A8" s="136" t="s">
        <v>229</v>
      </c>
      <c r="B8" s="135"/>
      <c r="C8" s="134" t="s">
        <v>228</v>
      </c>
      <c r="D8" s="67">
        <v>150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37">
        <v>150</v>
      </c>
      <c r="Q8" s="37">
        <v>0</v>
      </c>
      <c r="R8" s="37">
        <v>150</v>
      </c>
    </row>
    <row r="9" spans="1:18">
      <c r="A9" s="136" t="s">
        <v>227</v>
      </c>
      <c r="B9" s="135"/>
      <c r="C9" s="134">
        <v>2011</v>
      </c>
      <c r="D9" s="67">
        <v>250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37">
        <v>250</v>
      </c>
      <c r="Q9" s="37">
        <v>0</v>
      </c>
      <c r="R9" s="37">
        <v>250</v>
      </c>
    </row>
    <row r="10" spans="1:18">
      <c r="A10" s="136" t="s">
        <v>226</v>
      </c>
      <c r="B10" s="135"/>
      <c r="C10" s="134">
        <v>2011</v>
      </c>
      <c r="D10" s="67">
        <v>0</v>
      </c>
      <c r="E10" s="66">
        <v>150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37">
        <v>150</v>
      </c>
      <c r="Q10" s="37">
        <v>0</v>
      </c>
      <c r="R10" s="37">
        <v>150</v>
      </c>
    </row>
    <row r="11" spans="1:18">
      <c r="A11" s="136" t="s">
        <v>225</v>
      </c>
      <c r="B11" s="135"/>
      <c r="C11" s="134">
        <v>2012</v>
      </c>
      <c r="D11" s="67">
        <v>0</v>
      </c>
      <c r="E11" s="66">
        <v>500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37">
        <v>500</v>
      </c>
      <c r="Q11" s="37">
        <v>0</v>
      </c>
      <c r="R11" s="37">
        <v>500</v>
      </c>
    </row>
    <row r="12" spans="1:18">
      <c r="A12" s="136" t="s">
        <v>224</v>
      </c>
      <c r="B12" s="135"/>
      <c r="C12" s="134">
        <v>2012</v>
      </c>
      <c r="D12" s="67">
        <v>0</v>
      </c>
      <c r="E12" s="66">
        <v>250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37">
        <v>250</v>
      </c>
      <c r="Q12" s="37">
        <v>0</v>
      </c>
      <c r="R12" s="37">
        <v>250</v>
      </c>
    </row>
    <row r="13" spans="1:18">
      <c r="A13" s="136" t="s">
        <v>223</v>
      </c>
      <c r="B13" s="135"/>
      <c r="C13" s="134">
        <v>2012</v>
      </c>
      <c r="D13" s="67">
        <v>0</v>
      </c>
      <c r="E13" s="66">
        <v>250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37">
        <v>250</v>
      </c>
      <c r="Q13" s="37">
        <v>0</v>
      </c>
      <c r="R13" s="37">
        <v>250</v>
      </c>
    </row>
    <row r="14" spans="1:18">
      <c r="A14" s="136" t="s">
        <v>222</v>
      </c>
      <c r="B14" s="135"/>
      <c r="C14" s="134">
        <v>2012</v>
      </c>
      <c r="D14" s="67">
        <v>0</v>
      </c>
      <c r="E14" s="66">
        <v>250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37">
        <v>250</v>
      </c>
      <c r="Q14" s="37">
        <v>0</v>
      </c>
      <c r="R14" s="37">
        <v>250</v>
      </c>
    </row>
    <row r="15" spans="1:18">
      <c r="A15" s="136" t="s">
        <v>221</v>
      </c>
      <c r="B15" s="135"/>
      <c r="C15" s="134">
        <v>2012</v>
      </c>
      <c r="D15" s="67">
        <v>0</v>
      </c>
      <c r="E15" s="66">
        <v>1000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37">
        <v>1000</v>
      </c>
      <c r="Q15" s="37">
        <v>0</v>
      </c>
      <c r="R15" s="37">
        <v>1000</v>
      </c>
    </row>
    <row r="16" spans="1:18">
      <c r="A16" s="136" t="s">
        <v>220</v>
      </c>
      <c r="B16" s="135"/>
      <c r="C16" s="134">
        <v>2012</v>
      </c>
      <c r="D16" s="67">
        <v>0</v>
      </c>
      <c r="E16" s="66">
        <v>0</v>
      </c>
      <c r="F16" s="66">
        <v>250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37">
        <v>250</v>
      </c>
      <c r="Q16" s="37">
        <v>0</v>
      </c>
      <c r="R16" s="37">
        <v>250</v>
      </c>
    </row>
    <row r="17" spans="1:18">
      <c r="A17" s="136" t="s">
        <v>113</v>
      </c>
      <c r="B17" s="135"/>
      <c r="C17" s="134">
        <v>2012</v>
      </c>
      <c r="D17" s="67">
        <v>0</v>
      </c>
      <c r="E17" s="66">
        <v>0</v>
      </c>
      <c r="F17" s="66">
        <v>500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37">
        <v>500</v>
      </c>
      <c r="Q17" s="37">
        <v>0</v>
      </c>
      <c r="R17" s="37">
        <v>500</v>
      </c>
    </row>
    <row r="18" spans="1:18">
      <c r="A18" s="136" t="s">
        <v>111</v>
      </c>
      <c r="B18" s="135"/>
      <c r="C18" s="134" t="s">
        <v>219</v>
      </c>
      <c r="D18" s="67">
        <v>0</v>
      </c>
      <c r="E18" s="66">
        <v>0</v>
      </c>
      <c r="F18" s="66">
        <v>500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37">
        <v>500</v>
      </c>
      <c r="Q18" s="37">
        <v>0</v>
      </c>
      <c r="R18" s="37">
        <v>500</v>
      </c>
    </row>
    <row r="19" spans="1:18">
      <c r="A19" s="136" t="s">
        <v>108</v>
      </c>
      <c r="B19" s="135"/>
      <c r="C19" s="134">
        <v>2012</v>
      </c>
      <c r="D19" s="67">
        <v>0</v>
      </c>
      <c r="E19" s="66">
        <v>0</v>
      </c>
      <c r="F19" s="66">
        <v>1000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37">
        <v>1000</v>
      </c>
      <c r="Q19" s="37">
        <v>0</v>
      </c>
      <c r="R19" s="37">
        <v>1000</v>
      </c>
    </row>
    <row r="20" spans="1:18">
      <c r="A20" s="136" t="s">
        <v>218</v>
      </c>
      <c r="B20" s="135"/>
      <c r="C20" s="134">
        <v>2012</v>
      </c>
      <c r="D20" s="67">
        <v>0</v>
      </c>
      <c r="E20" s="66">
        <v>0</v>
      </c>
      <c r="F20" s="66">
        <v>250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37">
        <v>250</v>
      </c>
      <c r="Q20" s="37">
        <v>0</v>
      </c>
      <c r="R20" s="37">
        <v>250</v>
      </c>
    </row>
    <row r="21" spans="1:18">
      <c r="A21" s="136" t="s">
        <v>104</v>
      </c>
      <c r="B21" s="135"/>
      <c r="C21" s="134">
        <v>2012</v>
      </c>
      <c r="D21" s="67">
        <v>0</v>
      </c>
      <c r="E21" s="66">
        <v>0</v>
      </c>
      <c r="F21" s="66">
        <v>1000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37">
        <v>1000</v>
      </c>
      <c r="Q21" s="37">
        <v>0</v>
      </c>
      <c r="R21" s="37">
        <v>1000</v>
      </c>
    </row>
    <row r="22" spans="1:18">
      <c r="A22" s="136" t="s">
        <v>217</v>
      </c>
      <c r="B22" s="135"/>
      <c r="C22" s="134">
        <v>2012</v>
      </c>
      <c r="D22" s="67">
        <v>0</v>
      </c>
      <c r="E22" s="66">
        <v>0</v>
      </c>
      <c r="F22" s="66">
        <v>150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37">
        <v>150</v>
      </c>
      <c r="Q22" s="37">
        <v>0</v>
      </c>
      <c r="R22" s="37">
        <v>150</v>
      </c>
    </row>
    <row r="23" spans="1:18">
      <c r="A23" s="136" t="s">
        <v>216</v>
      </c>
      <c r="B23" s="135"/>
      <c r="C23" s="134">
        <v>2012</v>
      </c>
      <c r="D23" s="67">
        <v>0</v>
      </c>
      <c r="E23" s="66">
        <v>0</v>
      </c>
      <c r="F23" s="66">
        <v>1500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37">
        <v>1500</v>
      </c>
      <c r="Q23" s="37">
        <v>0</v>
      </c>
      <c r="R23" s="37">
        <v>1500</v>
      </c>
    </row>
    <row r="24" spans="1:18">
      <c r="A24" s="136" t="s">
        <v>98</v>
      </c>
      <c r="B24" s="135"/>
      <c r="C24" s="134">
        <v>2012</v>
      </c>
      <c r="D24" s="67">
        <v>0</v>
      </c>
      <c r="E24" s="66">
        <v>0</v>
      </c>
      <c r="F24" s="66">
        <v>250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37">
        <v>250</v>
      </c>
      <c r="Q24" s="37">
        <v>0</v>
      </c>
      <c r="R24" s="37">
        <v>250</v>
      </c>
    </row>
    <row r="25" spans="1:18">
      <c r="A25" s="136" t="s">
        <v>215</v>
      </c>
      <c r="B25" s="135"/>
      <c r="C25" s="134">
        <v>2012</v>
      </c>
      <c r="D25" s="67">
        <v>0</v>
      </c>
      <c r="E25" s="66">
        <v>0</v>
      </c>
      <c r="F25" s="66">
        <v>75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37">
        <v>75</v>
      </c>
      <c r="Q25" s="37">
        <v>0</v>
      </c>
      <c r="R25" s="37">
        <v>75</v>
      </c>
    </row>
    <row r="26" spans="1:18">
      <c r="A26" s="136" t="s">
        <v>94</v>
      </c>
      <c r="B26" s="135"/>
      <c r="C26" s="134">
        <v>2012</v>
      </c>
      <c r="D26" s="67">
        <v>0</v>
      </c>
      <c r="E26" s="66">
        <v>0</v>
      </c>
      <c r="F26" s="66">
        <v>250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37">
        <v>250</v>
      </c>
      <c r="Q26" s="37">
        <v>0</v>
      </c>
      <c r="R26" s="37">
        <v>250</v>
      </c>
    </row>
    <row r="27" spans="1:18">
      <c r="A27" s="136" t="s">
        <v>214</v>
      </c>
      <c r="B27" s="135"/>
      <c r="C27" s="134">
        <v>2012</v>
      </c>
      <c r="D27" s="67">
        <v>0</v>
      </c>
      <c r="E27" s="66">
        <v>0</v>
      </c>
      <c r="F27" s="66">
        <v>1000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37">
        <v>1000</v>
      </c>
      <c r="Q27" s="37">
        <v>0</v>
      </c>
      <c r="R27" s="37">
        <v>1000</v>
      </c>
    </row>
    <row r="28" spans="1:18">
      <c r="A28" s="136" t="s">
        <v>90</v>
      </c>
      <c r="B28" s="135"/>
      <c r="C28" s="134">
        <v>2012</v>
      </c>
      <c r="D28" s="67">
        <v>0</v>
      </c>
      <c r="E28" s="66">
        <v>0</v>
      </c>
      <c r="F28" s="66">
        <v>250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37">
        <v>250</v>
      </c>
      <c r="Q28" s="37">
        <v>0</v>
      </c>
      <c r="R28" s="37">
        <v>250</v>
      </c>
    </row>
    <row r="29" spans="1:18">
      <c r="A29" s="141" t="s">
        <v>213</v>
      </c>
      <c r="B29" s="135"/>
      <c r="C29" s="134">
        <v>2012</v>
      </c>
      <c r="D29" s="67">
        <v>0</v>
      </c>
      <c r="E29" s="66">
        <v>0</v>
      </c>
      <c r="F29" s="66">
        <v>0</v>
      </c>
      <c r="G29" s="66">
        <v>250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37">
        <v>250</v>
      </c>
      <c r="Q29" s="37">
        <v>0</v>
      </c>
      <c r="R29" s="37">
        <v>250</v>
      </c>
    </row>
    <row r="30" spans="1:18">
      <c r="A30" s="136" t="s">
        <v>212</v>
      </c>
      <c r="B30" s="135"/>
      <c r="C30" s="134">
        <v>2012</v>
      </c>
      <c r="D30" s="67">
        <v>0</v>
      </c>
      <c r="E30" s="66">
        <v>0</v>
      </c>
      <c r="F30" s="66">
        <v>0</v>
      </c>
      <c r="G30" s="66">
        <v>150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37">
        <v>150</v>
      </c>
      <c r="Q30" s="37">
        <v>0</v>
      </c>
      <c r="R30" s="37">
        <v>150</v>
      </c>
    </row>
    <row r="31" spans="1:18">
      <c r="A31" s="136" t="s">
        <v>211</v>
      </c>
      <c r="B31" s="135"/>
      <c r="C31" s="134">
        <v>2012</v>
      </c>
      <c r="D31" s="67">
        <v>0</v>
      </c>
      <c r="E31" s="66">
        <v>0</v>
      </c>
      <c r="F31" s="66">
        <v>0</v>
      </c>
      <c r="G31" s="66">
        <v>250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37">
        <v>250</v>
      </c>
      <c r="Q31" s="37">
        <v>0</v>
      </c>
      <c r="R31" s="37">
        <v>250</v>
      </c>
    </row>
    <row r="32" spans="1:18">
      <c r="A32" s="136" t="s">
        <v>210</v>
      </c>
      <c r="B32" s="135"/>
      <c r="C32" s="134">
        <v>2012</v>
      </c>
      <c r="D32" s="67">
        <v>0</v>
      </c>
      <c r="E32" s="66">
        <v>0</v>
      </c>
      <c r="F32" s="66">
        <v>0</v>
      </c>
      <c r="G32" s="66">
        <v>75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37">
        <v>75</v>
      </c>
      <c r="Q32" s="37">
        <v>0</v>
      </c>
      <c r="R32" s="37">
        <v>75</v>
      </c>
    </row>
    <row r="33" spans="1:18">
      <c r="A33" s="136" t="s">
        <v>209</v>
      </c>
      <c r="B33" s="135"/>
      <c r="C33" s="134">
        <v>2012</v>
      </c>
      <c r="D33" s="67">
        <v>0</v>
      </c>
      <c r="E33" s="66">
        <v>0</v>
      </c>
      <c r="F33" s="66">
        <v>0</v>
      </c>
      <c r="G33" s="66">
        <v>1000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37">
        <v>1000</v>
      </c>
      <c r="Q33" s="37">
        <v>0</v>
      </c>
      <c r="R33" s="37">
        <v>1000</v>
      </c>
    </row>
    <row r="34" spans="1:18">
      <c r="A34" s="136" t="s">
        <v>221</v>
      </c>
      <c r="B34" s="135"/>
      <c r="C34" s="134" t="s">
        <v>83</v>
      </c>
      <c r="D34" s="67">
        <v>0</v>
      </c>
      <c r="E34" s="66">
        <v>0</v>
      </c>
      <c r="F34" s="66">
        <v>2500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37">
        <v>2500</v>
      </c>
      <c r="Q34" s="37">
        <v>0</v>
      </c>
      <c r="R34" s="37">
        <v>2500</v>
      </c>
    </row>
    <row r="35" spans="1:18">
      <c r="A35" s="136"/>
      <c r="B35" s="135"/>
      <c r="C35" s="134"/>
      <c r="D35" s="67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37">
        <v>0</v>
      </c>
      <c r="Q35" s="37">
        <v>0</v>
      </c>
      <c r="R35" s="37">
        <v>0</v>
      </c>
    </row>
    <row r="36" spans="1:18">
      <c r="A36" s="136"/>
      <c r="B36" s="135"/>
      <c r="C36" s="134"/>
      <c r="D36" s="67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37">
        <v>0</v>
      </c>
      <c r="Q36" s="37">
        <v>0</v>
      </c>
      <c r="R36" s="37">
        <v>0</v>
      </c>
    </row>
    <row r="37" spans="1:18">
      <c r="A37" s="136"/>
      <c r="B37" s="135"/>
      <c r="C37" s="134"/>
      <c r="D37" s="67"/>
      <c r="E37" s="66"/>
      <c r="F37" s="66"/>
      <c r="G37" s="66"/>
      <c r="H37" s="140"/>
      <c r="I37" s="66"/>
      <c r="J37" s="66"/>
      <c r="K37" s="66"/>
      <c r="L37" s="66"/>
      <c r="M37" s="66"/>
      <c r="N37" s="66"/>
      <c r="O37" s="66"/>
      <c r="P37" s="37">
        <v>0</v>
      </c>
      <c r="Q37" s="37">
        <v>0</v>
      </c>
      <c r="R37" s="37">
        <v>0</v>
      </c>
    </row>
    <row r="38" spans="1:18" ht="13" thickBot="1">
      <c r="A38" s="133"/>
      <c r="B38" s="132"/>
      <c r="C38" s="90"/>
      <c r="D38" s="67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7"/>
      <c r="Q38" s="37"/>
      <c r="R38" s="37"/>
    </row>
    <row r="39" spans="1:18" s="84" customFormat="1" ht="14" thickTop="1" thickBot="1">
      <c r="A39" s="89" t="s">
        <v>208</v>
      </c>
      <c r="B39" s="88"/>
      <c r="C39" s="88"/>
      <c r="D39" s="87">
        <v>400</v>
      </c>
      <c r="E39" s="86">
        <v>2400</v>
      </c>
      <c r="F39" s="86">
        <v>9475</v>
      </c>
      <c r="G39" s="86">
        <v>1725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139">
        <v>14000</v>
      </c>
      <c r="Q39" s="139">
        <v>0</v>
      </c>
      <c r="R39" s="139">
        <v>0</v>
      </c>
    </row>
    <row r="40" spans="1:18" s="122" customFormat="1" ht="13" thickTop="1">
      <c r="A40" s="59"/>
      <c r="B40" s="41"/>
      <c r="C40" s="4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37"/>
      <c r="Q40" s="37"/>
      <c r="R40" s="37"/>
    </row>
    <row r="41" spans="1:18">
      <c r="A41" s="109" t="s">
        <v>207</v>
      </c>
      <c r="B41" s="40"/>
      <c r="C41" s="40"/>
      <c r="D41" s="108" t="s">
        <v>240</v>
      </c>
      <c r="E41" s="107" t="s">
        <v>240</v>
      </c>
      <c r="F41" s="107" t="s">
        <v>241</v>
      </c>
      <c r="G41" s="107" t="s">
        <v>242</v>
      </c>
      <c r="H41" s="107" t="s">
        <v>242</v>
      </c>
      <c r="I41" s="107" t="s">
        <v>242</v>
      </c>
      <c r="J41" s="107" t="s">
        <v>242</v>
      </c>
      <c r="K41" s="107" t="s">
        <v>242</v>
      </c>
      <c r="L41" s="107" t="s">
        <v>242</v>
      </c>
      <c r="M41" s="107" t="s">
        <v>242</v>
      </c>
      <c r="N41" s="107" t="s">
        <v>242</v>
      </c>
      <c r="O41" s="107" t="s">
        <v>242</v>
      </c>
      <c r="P41" s="106" t="s">
        <v>231</v>
      </c>
      <c r="Q41" s="106" t="s">
        <v>172</v>
      </c>
      <c r="R41" s="106"/>
    </row>
    <row r="42" spans="1:18" ht="13" thickBot="1">
      <c r="A42" s="105" t="s">
        <v>206</v>
      </c>
      <c r="B42" s="138"/>
      <c r="C42" s="103" t="s">
        <v>170</v>
      </c>
      <c r="D42" s="102">
        <v>40910</v>
      </c>
      <c r="E42" s="101">
        <v>40940</v>
      </c>
      <c r="F42" s="101">
        <v>40969</v>
      </c>
      <c r="G42" s="101">
        <v>41000</v>
      </c>
      <c r="H42" s="101">
        <v>41030</v>
      </c>
      <c r="I42" s="101">
        <v>41061</v>
      </c>
      <c r="J42" s="101">
        <v>41091</v>
      </c>
      <c r="K42" s="101">
        <v>41122</v>
      </c>
      <c r="L42" s="101">
        <v>41153</v>
      </c>
      <c r="M42" s="101">
        <v>41183</v>
      </c>
      <c r="N42" s="101">
        <v>41214</v>
      </c>
      <c r="O42" s="101">
        <v>41244</v>
      </c>
      <c r="P42" s="100">
        <v>2012</v>
      </c>
      <c r="Q42" s="100">
        <v>2012</v>
      </c>
      <c r="R42" s="100" t="s">
        <v>230</v>
      </c>
    </row>
    <row r="43" spans="1:18" ht="13" thickTop="1">
      <c r="A43" s="99"/>
      <c r="B43" s="137"/>
      <c r="C43" s="97"/>
      <c r="D43" s="79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77"/>
      <c r="Q43" s="77"/>
      <c r="R43" s="77"/>
    </row>
    <row r="44" spans="1:18">
      <c r="A44" s="136" t="s">
        <v>205</v>
      </c>
      <c r="B44" s="135"/>
      <c r="C44" s="134"/>
      <c r="D44" s="67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37">
        <v>0</v>
      </c>
      <c r="Q44" s="37">
        <v>0</v>
      </c>
      <c r="R44" s="37">
        <v>0</v>
      </c>
    </row>
    <row r="45" spans="1:18">
      <c r="A45" s="136"/>
      <c r="B45" s="135"/>
      <c r="C45" s="134"/>
      <c r="D45" s="67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37">
        <v>0</v>
      </c>
      <c r="Q45" s="37">
        <v>0</v>
      </c>
      <c r="R45" s="37">
        <v>0</v>
      </c>
    </row>
    <row r="46" spans="1:18">
      <c r="A46" s="136" t="s">
        <v>204</v>
      </c>
      <c r="B46" s="135"/>
      <c r="C46" s="134"/>
      <c r="D46" s="67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37">
        <v>0</v>
      </c>
      <c r="Q46" s="37">
        <v>0</v>
      </c>
      <c r="R46" s="37">
        <v>0</v>
      </c>
    </row>
    <row r="47" spans="1:18">
      <c r="A47" s="136"/>
      <c r="B47" s="135"/>
      <c r="C47" s="134"/>
      <c r="D47" s="67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37">
        <v>0</v>
      </c>
      <c r="Q47" s="37">
        <v>0</v>
      </c>
      <c r="R47" s="37">
        <v>0</v>
      </c>
    </row>
    <row r="48" spans="1:18">
      <c r="A48" s="136"/>
      <c r="B48" s="135"/>
      <c r="C48" s="134"/>
      <c r="D48" s="67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37">
        <v>0</v>
      </c>
      <c r="Q48" s="37">
        <v>0</v>
      </c>
      <c r="R48" s="37">
        <v>0</v>
      </c>
    </row>
    <row r="49" spans="1:18">
      <c r="A49" s="136"/>
      <c r="B49" s="135"/>
      <c r="C49" s="134"/>
      <c r="D49" s="67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37">
        <v>0</v>
      </c>
      <c r="Q49" s="37">
        <v>0</v>
      </c>
      <c r="R49" s="37">
        <v>0</v>
      </c>
    </row>
    <row r="50" spans="1:18">
      <c r="A50" s="136"/>
      <c r="B50" s="135"/>
      <c r="C50" s="134"/>
      <c r="D50" s="67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37">
        <v>0</v>
      </c>
      <c r="Q50" s="37">
        <v>0</v>
      </c>
      <c r="R50" s="37">
        <v>0</v>
      </c>
    </row>
    <row r="51" spans="1:18">
      <c r="A51" s="136"/>
      <c r="B51" s="135"/>
      <c r="C51" s="134"/>
      <c r="D51" s="67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37">
        <v>0</v>
      </c>
      <c r="Q51" s="37">
        <v>0</v>
      </c>
      <c r="R51" s="37">
        <v>0</v>
      </c>
    </row>
    <row r="52" spans="1:18">
      <c r="A52" s="136"/>
      <c r="B52" s="135"/>
      <c r="C52" s="134"/>
      <c r="D52" s="67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37">
        <v>0</v>
      </c>
      <c r="Q52" s="37">
        <v>0</v>
      </c>
      <c r="R52" s="37">
        <v>0</v>
      </c>
    </row>
    <row r="53" spans="1:18" ht="13" thickBot="1">
      <c r="A53" s="133"/>
      <c r="B53" s="132"/>
      <c r="C53" s="90"/>
      <c r="D53" s="67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7"/>
      <c r="Q53" s="37"/>
      <c r="R53" s="37"/>
    </row>
    <row r="54" spans="1:18" s="84" customFormat="1" ht="14" thickTop="1" thickBot="1">
      <c r="A54" s="89" t="s">
        <v>203</v>
      </c>
      <c r="B54" s="88"/>
      <c r="C54" s="88"/>
      <c r="D54" s="87">
        <v>0</v>
      </c>
      <c r="E54" s="86">
        <v>0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5">
        <v>0</v>
      </c>
      <c r="Q54" s="85">
        <v>0</v>
      </c>
      <c r="R54" s="85">
        <v>0</v>
      </c>
    </row>
    <row r="55" spans="1:18" s="122" customFormat="1" ht="13" thickTop="1">
      <c r="A55" s="59"/>
      <c r="B55" s="41"/>
      <c r="C55" s="4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0"/>
      <c r="Q55" s="130"/>
      <c r="R55" s="130"/>
    </row>
    <row r="56" spans="1:18" s="122" customFormat="1">
      <c r="A56" s="109" t="s">
        <v>202</v>
      </c>
      <c r="B56" s="41"/>
      <c r="C56" s="4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0"/>
      <c r="Q56" s="130"/>
      <c r="R56" s="130"/>
    </row>
    <row r="57" spans="1:18" s="122" customFormat="1" ht="13" thickBot="1">
      <c r="A57" s="126" t="s">
        <v>201</v>
      </c>
      <c r="B57" s="125"/>
      <c r="C57" s="41"/>
      <c r="D57" s="108" t="s">
        <v>240</v>
      </c>
      <c r="E57" s="107" t="s">
        <v>240</v>
      </c>
      <c r="F57" s="107" t="s">
        <v>241</v>
      </c>
      <c r="G57" s="107" t="s">
        <v>242</v>
      </c>
      <c r="H57" s="107" t="s">
        <v>242</v>
      </c>
      <c r="I57" s="107" t="s">
        <v>242</v>
      </c>
      <c r="J57" s="107" t="s">
        <v>242</v>
      </c>
      <c r="K57" s="107" t="s">
        <v>242</v>
      </c>
      <c r="L57" s="107" t="s">
        <v>242</v>
      </c>
      <c r="M57" s="107" t="s">
        <v>242</v>
      </c>
      <c r="N57" s="107" t="s">
        <v>242</v>
      </c>
      <c r="O57" s="107" t="s">
        <v>242</v>
      </c>
      <c r="P57" s="106" t="s">
        <v>231</v>
      </c>
      <c r="Q57" s="106" t="s">
        <v>172</v>
      </c>
      <c r="R57" s="106"/>
    </row>
    <row r="58" spans="1:18" s="122" customFormat="1" ht="14" thickTop="1" thickBot="1">
      <c r="A58" s="124" t="s">
        <v>177</v>
      </c>
      <c r="B58" s="123" t="s">
        <v>176</v>
      </c>
      <c r="C58" s="123" t="s">
        <v>175</v>
      </c>
      <c r="D58" s="102">
        <v>40910</v>
      </c>
      <c r="E58" s="101">
        <v>40940</v>
      </c>
      <c r="F58" s="101">
        <v>40969</v>
      </c>
      <c r="G58" s="101">
        <v>41000</v>
      </c>
      <c r="H58" s="101">
        <v>41030</v>
      </c>
      <c r="I58" s="101">
        <v>41061</v>
      </c>
      <c r="J58" s="101">
        <v>41091</v>
      </c>
      <c r="K58" s="101">
        <v>41122</v>
      </c>
      <c r="L58" s="101">
        <v>41153</v>
      </c>
      <c r="M58" s="101">
        <v>41183</v>
      </c>
      <c r="N58" s="101">
        <v>41214</v>
      </c>
      <c r="O58" s="101">
        <v>41244</v>
      </c>
      <c r="P58" s="100">
        <v>2012</v>
      </c>
      <c r="Q58" s="100">
        <v>2012</v>
      </c>
      <c r="R58" s="100" t="s">
        <v>230</v>
      </c>
    </row>
    <row r="59" spans="1:18" ht="13" thickTop="1">
      <c r="A59" s="121"/>
      <c r="B59" s="120"/>
      <c r="C59" s="97"/>
      <c r="D59" s="79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77"/>
      <c r="Q59" s="77"/>
      <c r="R59" s="77"/>
    </row>
    <row r="60" spans="1:18">
      <c r="A60" s="119"/>
      <c r="B60" s="118"/>
      <c r="C60" s="118"/>
      <c r="D60" s="67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>
        <v>0</v>
      </c>
      <c r="Q60" s="37">
        <v>0</v>
      </c>
      <c r="R60" s="37">
        <v>0</v>
      </c>
    </row>
    <row r="61" spans="1:18">
      <c r="A61" s="119"/>
      <c r="B61" s="118"/>
      <c r="C61" s="118"/>
      <c r="D61" s="67"/>
      <c r="E61" s="36"/>
      <c r="F61" s="36"/>
      <c r="G61" s="36"/>
      <c r="H61" s="36"/>
      <c r="I61" s="36"/>
      <c r="J61" s="36"/>
      <c r="K61" s="36"/>
      <c r="L61" s="36"/>
      <c r="M61" s="36"/>
      <c r="N61" s="129"/>
      <c r="O61" s="129"/>
      <c r="P61" s="37">
        <v>0</v>
      </c>
      <c r="Q61" s="37">
        <v>0</v>
      </c>
      <c r="R61" s="37">
        <v>0</v>
      </c>
    </row>
    <row r="62" spans="1:18" ht="13" thickBot="1">
      <c r="A62" s="117"/>
      <c r="B62" s="116"/>
      <c r="C62" s="90"/>
      <c r="D62" s="67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37"/>
      <c r="R62" s="37"/>
    </row>
    <row r="63" spans="1:18" s="110" customFormat="1" ht="14" thickTop="1" thickBot="1">
      <c r="A63" s="115" t="s">
        <v>200</v>
      </c>
      <c r="B63" s="114"/>
      <c r="C63" s="114"/>
      <c r="D63" s="113">
        <v>0</v>
      </c>
      <c r="E63" s="112">
        <v>0</v>
      </c>
      <c r="F63" s="112">
        <v>0</v>
      </c>
      <c r="G63" s="112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1">
        <v>0</v>
      </c>
      <c r="Q63" s="111">
        <v>0</v>
      </c>
      <c r="R63" s="111">
        <v>0</v>
      </c>
    </row>
    <row r="64" spans="1:18" ht="5.25" customHeight="1" thickTop="1">
      <c r="A64" s="127"/>
      <c r="B64" s="40"/>
      <c r="C64" s="40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52"/>
      <c r="Q64" s="52"/>
      <c r="R64" s="52"/>
    </row>
    <row r="65" spans="1:18" s="122" customFormat="1" ht="13" thickBot="1">
      <c r="A65" s="126" t="s">
        <v>199</v>
      </c>
      <c r="B65" s="125"/>
      <c r="C65" s="41"/>
      <c r="D65" s="108" t="s">
        <v>240</v>
      </c>
      <c r="E65" s="107" t="s">
        <v>240</v>
      </c>
      <c r="F65" s="107" t="s">
        <v>241</v>
      </c>
      <c r="G65" s="107" t="s">
        <v>242</v>
      </c>
      <c r="H65" s="107" t="s">
        <v>242</v>
      </c>
      <c r="I65" s="107" t="s">
        <v>242</v>
      </c>
      <c r="J65" s="107" t="s">
        <v>242</v>
      </c>
      <c r="K65" s="107" t="s">
        <v>242</v>
      </c>
      <c r="L65" s="107" t="s">
        <v>242</v>
      </c>
      <c r="M65" s="107" t="s">
        <v>242</v>
      </c>
      <c r="N65" s="107" t="s">
        <v>242</v>
      </c>
      <c r="O65" s="107" t="s">
        <v>242</v>
      </c>
      <c r="P65" s="106" t="s">
        <v>231</v>
      </c>
      <c r="Q65" s="106" t="s">
        <v>172</v>
      </c>
      <c r="R65" s="106"/>
    </row>
    <row r="66" spans="1:18" s="122" customFormat="1" ht="14" thickTop="1" thickBot="1">
      <c r="A66" s="124" t="s">
        <v>177</v>
      </c>
      <c r="B66" s="123" t="s">
        <v>176</v>
      </c>
      <c r="C66" s="123" t="s">
        <v>175</v>
      </c>
      <c r="D66" s="102">
        <v>40910</v>
      </c>
      <c r="E66" s="101">
        <v>40940</v>
      </c>
      <c r="F66" s="101">
        <v>40969</v>
      </c>
      <c r="G66" s="101">
        <v>41000</v>
      </c>
      <c r="H66" s="101">
        <v>41030</v>
      </c>
      <c r="I66" s="101">
        <v>41061</v>
      </c>
      <c r="J66" s="101">
        <v>41091</v>
      </c>
      <c r="K66" s="101">
        <v>41122</v>
      </c>
      <c r="L66" s="101">
        <v>41153</v>
      </c>
      <c r="M66" s="101">
        <v>41183</v>
      </c>
      <c r="N66" s="101">
        <v>41214</v>
      </c>
      <c r="O66" s="101">
        <v>41244</v>
      </c>
      <c r="P66" s="100">
        <v>2012</v>
      </c>
      <c r="Q66" s="100">
        <v>2012</v>
      </c>
      <c r="R66" s="100" t="s">
        <v>230</v>
      </c>
    </row>
    <row r="67" spans="1:18" ht="13" thickTop="1">
      <c r="A67" s="121"/>
      <c r="B67" s="120"/>
      <c r="C67" s="97"/>
      <c r="D67" s="79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77"/>
      <c r="Q67" s="77"/>
      <c r="R67" s="77"/>
    </row>
    <row r="68" spans="1:18">
      <c r="A68" s="119"/>
      <c r="B68" s="118"/>
      <c r="C68" s="118" t="s">
        <v>198</v>
      </c>
      <c r="D68" s="67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7">
        <v>0</v>
      </c>
      <c r="Q68" s="37">
        <v>0</v>
      </c>
      <c r="R68" s="37">
        <v>0</v>
      </c>
    </row>
    <row r="69" spans="1:18">
      <c r="A69" s="119"/>
      <c r="B69" s="118"/>
      <c r="C69" s="118" t="s">
        <v>197</v>
      </c>
      <c r="D69" s="67"/>
      <c r="E69" s="36"/>
      <c r="F69" s="36"/>
      <c r="G69" s="36"/>
      <c r="H69" s="36"/>
      <c r="I69" s="36"/>
      <c r="J69" s="36"/>
      <c r="K69" s="36"/>
      <c r="L69" s="36"/>
      <c r="M69" s="36"/>
      <c r="N69" s="128"/>
      <c r="O69" s="36"/>
      <c r="P69" s="37">
        <v>0</v>
      </c>
      <c r="Q69" s="37">
        <v>0</v>
      </c>
      <c r="R69" s="37">
        <v>0</v>
      </c>
    </row>
    <row r="70" spans="1:18">
      <c r="A70" s="119" t="s">
        <v>196</v>
      </c>
      <c r="B70" s="118" t="s">
        <v>195</v>
      </c>
      <c r="C70" s="118" t="s">
        <v>194</v>
      </c>
      <c r="D70" s="67"/>
      <c r="E70" s="36"/>
      <c r="F70" s="36"/>
      <c r="G70" s="36"/>
      <c r="H70" s="36"/>
      <c r="I70" s="36"/>
      <c r="J70" s="36"/>
      <c r="K70" s="36"/>
      <c r="L70" s="36"/>
      <c r="M70" s="36"/>
      <c r="N70" s="128"/>
      <c r="O70" s="36"/>
      <c r="P70" s="37">
        <v>0</v>
      </c>
      <c r="Q70" s="37">
        <v>0</v>
      </c>
      <c r="R70" s="37">
        <v>0</v>
      </c>
    </row>
    <row r="71" spans="1:18">
      <c r="A71" s="119"/>
      <c r="B71" s="118"/>
      <c r="C71" s="118" t="s">
        <v>193</v>
      </c>
      <c r="D71" s="67"/>
      <c r="E71" s="36"/>
      <c r="F71" s="36"/>
      <c r="G71" s="36"/>
      <c r="H71" s="36"/>
      <c r="I71" s="36"/>
      <c r="J71" s="36"/>
      <c r="K71" s="36"/>
      <c r="L71" s="36"/>
      <c r="M71" s="36"/>
      <c r="N71" s="128"/>
      <c r="O71" s="128"/>
      <c r="P71" s="37">
        <v>0</v>
      </c>
      <c r="Q71" s="37">
        <v>0</v>
      </c>
      <c r="R71" s="37">
        <v>0</v>
      </c>
    </row>
    <row r="72" spans="1:18">
      <c r="A72" s="119"/>
      <c r="B72" s="118"/>
      <c r="C72" s="118" t="s">
        <v>192</v>
      </c>
      <c r="D72" s="67"/>
      <c r="E72" s="36"/>
      <c r="F72" s="36"/>
      <c r="G72" s="36"/>
      <c r="H72" s="36"/>
      <c r="I72" s="36"/>
      <c r="J72" s="36"/>
      <c r="K72" s="36"/>
      <c r="L72" s="36"/>
      <c r="M72" s="36"/>
      <c r="N72" s="128"/>
      <c r="O72" s="36"/>
      <c r="P72" s="37">
        <v>0</v>
      </c>
      <c r="Q72" s="37">
        <v>0</v>
      </c>
      <c r="R72" s="37">
        <v>0</v>
      </c>
    </row>
    <row r="73" spans="1:18">
      <c r="A73" s="119" t="s">
        <v>34</v>
      </c>
      <c r="B73" s="118" t="s">
        <v>191</v>
      </c>
      <c r="C73" s="118" t="s">
        <v>190</v>
      </c>
      <c r="D73" s="67"/>
      <c r="E73" s="36"/>
      <c r="F73" s="36"/>
      <c r="G73" s="36"/>
      <c r="H73" s="36"/>
      <c r="I73" s="36"/>
      <c r="J73" s="36"/>
      <c r="K73" s="36"/>
      <c r="L73" s="36"/>
      <c r="M73" s="36"/>
      <c r="N73" s="128"/>
      <c r="O73" s="128"/>
      <c r="P73" s="37">
        <v>0</v>
      </c>
      <c r="Q73" s="37">
        <v>0</v>
      </c>
      <c r="R73" s="37">
        <v>0</v>
      </c>
    </row>
    <row r="74" spans="1:18">
      <c r="A74" s="119" t="s">
        <v>189</v>
      </c>
      <c r="B74" s="118" t="s">
        <v>188</v>
      </c>
      <c r="C74" s="118" t="s">
        <v>187</v>
      </c>
      <c r="D74" s="67"/>
      <c r="E74" s="36"/>
      <c r="F74" s="36"/>
      <c r="G74" s="36"/>
      <c r="H74" s="36"/>
      <c r="I74" s="36"/>
      <c r="J74" s="36"/>
      <c r="K74" s="36"/>
      <c r="L74" s="36"/>
      <c r="M74" s="36"/>
      <c r="N74" s="128"/>
      <c r="O74" s="128"/>
      <c r="P74" s="37">
        <v>0</v>
      </c>
      <c r="Q74" s="37">
        <v>0</v>
      </c>
      <c r="R74" s="37">
        <v>0</v>
      </c>
    </row>
    <row r="75" spans="1:18">
      <c r="A75" s="119" t="s">
        <v>186</v>
      </c>
      <c r="B75" s="118" t="s">
        <v>185</v>
      </c>
      <c r="C75" s="118" t="s">
        <v>184</v>
      </c>
      <c r="D75" s="67"/>
      <c r="E75" s="36"/>
      <c r="F75" s="36"/>
      <c r="G75" s="36"/>
      <c r="H75" s="36"/>
      <c r="I75" s="36"/>
      <c r="J75" s="36"/>
      <c r="K75" s="36"/>
      <c r="L75" s="36"/>
      <c r="M75" s="36"/>
      <c r="N75" s="128"/>
      <c r="O75" s="36"/>
      <c r="P75" s="37">
        <v>0</v>
      </c>
      <c r="Q75" s="37">
        <v>0</v>
      </c>
      <c r="R75" s="37">
        <v>0</v>
      </c>
    </row>
    <row r="76" spans="1:18">
      <c r="A76" s="119"/>
      <c r="B76" s="118"/>
      <c r="C76" s="118" t="s">
        <v>183</v>
      </c>
      <c r="D76" s="67"/>
      <c r="E76" s="36"/>
      <c r="F76" s="36"/>
      <c r="G76" s="36"/>
      <c r="H76" s="36"/>
      <c r="I76" s="36"/>
      <c r="J76" s="36"/>
      <c r="K76" s="36"/>
      <c r="L76" s="36"/>
      <c r="M76" s="36"/>
      <c r="N76" s="128"/>
      <c r="O76" s="36"/>
      <c r="P76" s="37">
        <v>0</v>
      </c>
      <c r="Q76" s="37">
        <v>0</v>
      </c>
      <c r="R76" s="37">
        <v>0</v>
      </c>
    </row>
    <row r="77" spans="1:18">
      <c r="A77" s="119"/>
      <c r="B77" s="118"/>
      <c r="C77" s="118" t="s">
        <v>182</v>
      </c>
      <c r="D77" s="67"/>
      <c r="E77" s="36"/>
      <c r="F77" s="36"/>
      <c r="G77" s="36"/>
      <c r="H77" s="36"/>
      <c r="I77" s="36"/>
      <c r="J77" s="36"/>
      <c r="K77" s="36"/>
      <c r="L77" s="36"/>
      <c r="M77" s="36"/>
      <c r="N77" s="128"/>
      <c r="O77" s="36"/>
      <c r="P77" s="37">
        <v>0</v>
      </c>
      <c r="Q77" s="37">
        <v>0</v>
      </c>
      <c r="R77" s="37">
        <v>0</v>
      </c>
    </row>
    <row r="78" spans="1:18">
      <c r="A78" s="119"/>
      <c r="B78" s="118"/>
      <c r="C78" s="118" t="s">
        <v>119</v>
      </c>
      <c r="D78" s="67"/>
      <c r="E78" s="36">
        <v>274.81</v>
      </c>
      <c r="F78" s="36">
        <v>2309</v>
      </c>
      <c r="G78" s="36"/>
      <c r="H78" s="36"/>
      <c r="I78" s="36"/>
      <c r="J78" s="36"/>
      <c r="K78" s="36"/>
      <c r="L78" s="36"/>
      <c r="M78" s="36"/>
      <c r="N78" s="128"/>
      <c r="O78" s="36"/>
      <c r="P78" s="37">
        <v>2583.81</v>
      </c>
      <c r="Q78" s="37">
        <v>0</v>
      </c>
      <c r="R78" s="37">
        <v>2583.81</v>
      </c>
    </row>
    <row r="79" spans="1:18" ht="13" thickBot="1">
      <c r="A79" s="117"/>
      <c r="B79" s="116"/>
      <c r="C79" s="90"/>
      <c r="D79" s="67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37"/>
      <c r="R79" s="37"/>
    </row>
    <row r="80" spans="1:18" s="110" customFormat="1" ht="14" thickTop="1" thickBot="1">
      <c r="A80" s="115" t="s">
        <v>181</v>
      </c>
      <c r="B80" s="114"/>
      <c r="C80" s="114"/>
      <c r="D80" s="113">
        <v>0</v>
      </c>
      <c r="E80" s="112">
        <v>274.81</v>
      </c>
      <c r="F80" s="112">
        <v>2309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1">
        <v>2583.81</v>
      </c>
      <c r="Q80" s="111">
        <v>0</v>
      </c>
      <c r="R80" s="111">
        <v>2583.81</v>
      </c>
    </row>
    <row r="81" spans="1:18" ht="5.25" customHeight="1" thickTop="1">
      <c r="A81" s="127"/>
      <c r="B81" s="40"/>
      <c r="C81" s="40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52"/>
      <c r="Q81" s="52"/>
      <c r="R81" s="52"/>
    </row>
    <row r="82" spans="1:18" s="122" customFormat="1" ht="13" thickBot="1">
      <c r="A82" s="126" t="s">
        <v>180</v>
      </c>
      <c r="B82" s="125"/>
      <c r="C82" s="41"/>
      <c r="D82" s="108" t="s">
        <v>240</v>
      </c>
      <c r="E82" s="107" t="s">
        <v>240</v>
      </c>
      <c r="F82" s="107" t="s">
        <v>241</v>
      </c>
      <c r="G82" s="107" t="s">
        <v>242</v>
      </c>
      <c r="H82" s="107" t="s">
        <v>242</v>
      </c>
      <c r="I82" s="107" t="s">
        <v>242</v>
      </c>
      <c r="J82" s="107" t="s">
        <v>242</v>
      </c>
      <c r="K82" s="107" t="s">
        <v>242</v>
      </c>
      <c r="L82" s="107" t="s">
        <v>242</v>
      </c>
      <c r="M82" s="107" t="s">
        <v>242</v>
      </c>
      <c r="N82" s="107" t="s">
        <v>242</v>
      </c>
      <c r="O82" s="107" t="s">
        <v>242</v>
      </c>
      <c r="P82" s="106" t="s">
        <v>231</v>
      </c>
      <c r="Q82" s="106" t="s">
        <v>172</v>
      </c>
      <c r="R82" s="106"/>
    </row>
    <row r="83" spans="1:18" s="122" customFormat="1" ht="14" thickTop="1" thickBot="1">
      <c r="A83" s="124" t="s">
        <v>177</v>
      </c>
      <c r="B83" s="123" t="s">
        <v>176</v>
      </c>
      <c r="C83" s="123" t="s">
        <v>175</v>
      </c>
      <c r="D83" s="102">
        <v>40910</v>
      </c>
      <c r="E83" s="101">
        <v>40940</v>
      </c>
      <c r="F83" s="101">
        <v>40969</v>
      </c>
      <c r="G83" s="101">
        <v>41000</v>
      </c>
      <c r="H83" s="101">
        <v>41030</v>
      </c>
      <c r="I83" s="101">
        <v>41061</v>
      </c>
      <c r="J83" s="101">
        <v>41091</v>
      </c>
      <c r="K83" s="101">
        <v>41122</v>
      </c>
      <c r="L83" s="101">
        <v>41153</v>
      </c>
      <c r="M83" s="101">
        <v>41183</v>
      </c>
      <c r="N83" s="101">
        <v>41214</v>
      </c>
      <c r="O83" s="101">
        <v>41244</v>
      </c>
      <c r="P83" s="100">
        <v>2012</v>
      </c>
      <c r="Q83" s="100">
        <v>2012</v>
      </c>
      <c r="R83" s="100" t="s">
        <v>230</v>
      </c>
    </row>
    <row r="84" spans="1:18" ht="13" thickTop="1">
      <c r="A84" s="121"/>
      <c r="B84" s="120"/>
      <c r="C84" s="97"/>
      <c r="D84" s="7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77"/>
      <c r="Q84" s="77"/>
      <c r="R84" s="77"/>
    </row>
    <row r="85" spans="1:18">
      <c r="A85" s="119"/>
      <c r="B85" s="118"/>
      <c r="C85" s="118"/>
      <c r="D85" s="67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7">
        <v>0</v>
      </c>
      <c r="Q85" s="37">
        <v>0</v>
      </c>
      <c r="R85" s="37">
        <v>0</v>
      </c>
    </row>
    <row r="86" spans="1:18">
      <c r="A86" s="119"/>
      <c r="B86" s="118"/>
      <c r="C86" s="118"/>
      <c r="D86" s="67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7">
        <v>0</v>
      </c>
      <c r="Q86" s="37">
        <v>0</v>
      </c>
      <c r="R86" s="37">
        <v>0</v>
      </c>
    </row>
    <row r="87" spans="1:18">
      <c r="A87" s="119"/>
      <c r="B87" s="118"/>
      <c r="C87" s="118"/>
      <c r="D87" s="67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7">
        <v>0</v>
      </c>
      <c r="Q87" s="37">
        <v>0</v>
      </c>
      <c r="R87" s="37">
        <v>0</v>
      </c>
    </row>
    <row r="88" spans="1:18" ht="13" thickBot="1">
      <c r="A88" s="117"/>
      <c r="B88" s="116"/>
      <c r="C88" s="90"/>
      <c r="D88" s="67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7"/>
      <c r="Q88" s="37"/>
      <c r="R88" s="37"/>
    </row>
    <row r="89" spans="1:18" s="110" customFormat="1" ht="14" thickTop="1" thickBot="1">
      <c r="A89" s="115" t="s">
        <v>179</v>
      </c>
      <c r="B89" s="114"/>
      <c r="C89" s="114"/>
      <c r="D89" s="113">
        <v>0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1">
        <v>0</v>
      </c>
      <c r="Q89" s="111">
        <v>0</v>
      </c>
      <c r="R89" s="111">
        <v>0</v>
      </c>
    </row>
    <row r="90" spans="1:18" ht="5.25" customHeight="1" thickTop="1">
      <c r="A90" s="127"/>
      <c r="B90" s="40"/>
      <c r="C90" s="40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52"/>
      <c r="Q90" s="52"/>
      <c r="R90" s="52"/>
    </row>
    <row r="91" spans="1:18" s="122" customFormat="1" ht="13" thickBot="1">
      <c r="A91" s="126" t="s">
        <v>178</v>
      </c>
      <c r="B91" s="125"/>
      <c r="C91" s="41"/>
      <c r="D91" s="108" t="s">
        <v>240</v>
      </c>
      <c r="E91" s="107" t="s">
        <v>240</v>
      </c>
      <c r="F91" s="107" t="s">
        <v>241</v>
      </c>
      <c r="G91" s="107" t="s">
        <v>242</v>
      </c>
      <c r="H91" s="107" t="s">
        <v>242</v>
      </c>
      <c r="I91" s="107" t="s">
        <v>242</v>
      </c>
      <c r="J91" s="107" t="s">
        <v>242</v>
      </c>
      <c r="K91" s="107" t="s">
        <v>242</v>
      </c>
      <c r="L91" s="107" t="s">
        <v>242</v>
      </c>
      <c r="M91" s="107" t="s">
        <v>242</v>
      </c>
      <c r="N91" s="107" t="s">
        <v>242</v>
      </c>
      <c r="O91" s="107" t="s">
        <v>242</v>
      </c>
      <c r="P91" s="106" t="s">
        <v>231</v>
      </c>
      <c r="Q91" s="106" t="s">
        <v>172</v>
      </c>
      <c r="R91" s="106"/>
    </row>
    <row r="92" spans="1:18" s="122" customFormat="1" ht="14" thickTop="1" thickBot="1">
      <c r="A92" s="124" t="s">
        <v>177</v>
      </c>
      <c r="B92" s="123" t="s">
        <v>176</v>
      </c>
      <c r="C92" s="123" t="s">
        <v>175</v>
      </c>
      <c r="D92" s="102">
        <v>40910</v>
      </c>
      <c r="E92" s="101">
        <v>40940</v>
      </c>
      <c r="F92" s="101">
        <v>40969</v>
      </c>
      <c r="G92" s="101">
        <v>41000</v>
      </c>
      <c r="H92" s="101">
        <v>41030</v>
      </c>
      <c r="I92" s="101">
        <v>41061</v>
      </c>
      <c r="J92" s="101">
        <v>41091</v>
      </c>
      <c r="K92" s="101">
        <v>41122</v>
      </c>
      <c r="L92" s="101">
        <v>41153</v>
      </c>
      <c r="M92" s="101">
        <v>41183</v>
      </c>
      <c r="N92" s="101">
        <v>41214</v>
      </c>
      <c r="O92" s="101">
        <v>41244</v>
      </c>
      <c r="P92" s="100">
        <v>2012</v>
      </c>
      <c r="Q92" s="100">
        <v>2012</v>
      </c>
      <c r="R92" s="100" t="s">
        <v>230</v>
      </c>
    </row>
    <row r="93" spans="1:18" ht="13" thickTop="1">
      <c r="A93" s="121"/>
      <c r="B93" s="120"/>
      <c r="C93" s="97"/>
      <c r="D93" s="7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77"/>
      <c r="Q93" s="77"/>
      <c r="R93" s="77"/>
    </row>
    <row r="94" spans="1:18">
      <c r="A94" s="119"/>
      <c r="B94" s="118"/>
      <c r="C94" s="118"/>
      <c r="D94" s="67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7">
        <v>0</v>
      </c>
      <c r="Q94" s="37">
        <v>0</v>
      </c>
      <c r="R94" s="37">
        <v>0</v>
      </c>
    </row>
    <row r="95" spans="1:18" ht="13" thickBot="1">
      <c r="A95" s="117"/>
      <c r="B95" s="116"/>
      <c r="C95" s="90"/>
      <c r="D95" s="67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7"/>
      <c r="Q95" s="37"/>
      <c r="R95" s="37"/>
    </row>
    <row r="96" spans="1:18" s="110" customFormat="1" ht="14" thickTop="1" thickBot="1">
      <c r="A96" s="115" t="s">
        <v>174</v>
      </c>
      <c r="B96" s="114"/>
      <c r="C96" s="114"/>
      <c r="D96" s="113">
        <v>0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1">
        <v>0</v>
      </c>
      <c r="Q96" s="111">
        <v>0</v>
      </c>
      <c r="R96" s="111">
        <v>0</v>
      </c>
    </row>
    <row r="97" spans="1:18" ht="13" thickTop="1">
      <c r="A97" s="83"/>
      <c r="B97" s="40"/>
      <c r="C97" s="40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52"/>
      <c r="Q97" s="52"/>
      <c r="R97" s="52"/>
    </row>
    <row r="98" spans="1:18">
      <c r="A98" s="109" t="s">
        <v>173</v>
      </c>
      <c r="B98" s="40"/>
      <c r="C98" s="40"/>
      <c r="D98" s="108" t="s">
        <v>240</v>
      </c>
      <c r="E98" s="107" t="s">
        <v>240</v>
      </c>
      <c r="F98" s="107" t="s">
        <v>241</v>
      </c>
      <c r="G98" s="107" t="s">
        <v>242</v>
      </c>
      <c r="H98" s="107" t="s">
        <v>242</v>
      </c>
      <c r="I98" s="107" t="s">
        <v>242</v>
      </c>
      <c r="J98" s="107" t="s">
        <v>242</v>
      </c>
      <c r="K98" s="107" t="s">
        <v>242</v>
      </c>
      <c r="L98" s="107" t="s">
        <v>242</v>
      </c>
      <c r="M98" s="107" t="s">
        <v>242</v>
      </c>
      <c r="N98" s="107" t="s">
        <v>242</v>
      </c>
      <c r="O98" s="107" t="s">
        <v>242</v>
      </c>
      <c r="P98" s="106" t="s">
        <v>231</v>
      </c>
      <c r="Q98" s="106" t="s">
        <v>172</v>
      </c>
      <c r="R98" s="106"/>
    </row>
    <row r="99" spans="1:18" ht="13" thickBot="1">
      <c r="A99" s="105" t="s">
        <v>171</v>
      </c>
      <c r="B99" s="104"/>
      <c r="C99" s="103" t="s">
        <v>170</v>
      </c>
      <c r="D99" s="102">
        <v>40910</v>
      </c>
      <c r="E99" s="101">
        <v>40940</v>
      </c>
      <c r="F99" s="101">
        <v>40969</v>
      </c>
      <c r="G99" s="101">
        <v>41000</v>
      </c>
      <c r="H99" s="101">
        <v>41030</v>
      </c>
      <c r="I99" s="101">
        <v>41061</v>
      </c>
      <c r="J99" s="101">
        <v>41091</v>
      </c>
      <c r="K99" s="101">
        <v>41122</v>
      </c>
      <c r="L99" s="101">
        <v>41153</v>
      </c>
      <c r="M99" s="101">
        <v>41183</v>
      </c>
      <c r="N99" s="101">
        <v>41214</v>
      </c>
      <c r="O99" s="101">
        <v>41244</v>
      </c>
      <c r="P99" s="100">
        <v>2012</v>
      </c>
      <c r="Q99" s="100">
        <v>2012</v>
      </c>
      <c r="R99" s="100" t="s">
        <v>230</v>
      </c>
    </row>
    <row r="100" spans="1:18" ht="13" thickTop="1">
      <c r="A100" s="99"/>
      <c r="B100" s="98"/>
      <c r="C100" s="97"/>
      <c r="D100" s="7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77"/>
      <c r="Q100" s="77"/>
      <c r="R100" s="77"/>
    </row>
    <row r="101" spans="1:18">
      <c r="A101" s="95" t="s">
        <v>169</v>
      </c>
      <c r="B101" s="94"/>
      <c r="C101" s="90"/>
      <c r="D101" s="67">
        <v>4582.17</v>
      </c>
      <c r="E101" s="66">
        <v>4732.41</v>
      </c>
      <c r="F101" s="66">
        <v>4744.2</v>
      </c>
      <c r="G101" s="66">
        <v>5258.333333333333</v>
      </c>
      <c r="H101" s="66">
        <v>5258.333333333333</v>
      </c>
      <c r="I101" s="66">
        <v>5258.333333333333</v>
      </c>
      <c r="J101" s="66">
        <v>5258.333333333333</v>
      </c>
      <c r="K101" s="66">
        <v>5258.333333333333</v>
      </c>
      <c r="L101" s="66">
        <v>5258.333333333333</v>
      </c>
      <c r="M101" s="66">
        <v>0</v>
      </c>
      <c r="N101" s="66">
        <v>0</v>
      </c>
      <c r="O101" s="66">
        <v>0</v>
      </c>
      <c r="P101" s="37">
        <v>45608.78</v>
      </c>
      <c r="Q101" s="37">
        <v>26291.666666666664</v>
      </c>
      <c r="R101" s="37">
        <v>19317.113333333335</v>
      </c>
    </row>
    <row r="102" spans="1:18">
      <c r="A102" s="95" t="s">
        <v>168</v>
      </c>
      <c r="B102" s="94"/>
      <c r="C102" s="93" t="s">
        <v>167</v>
      </c>
      <c r="D102" s="67">
        <v>28</v>
      </c>
      <c r="E102" s="66">
        <v>19.239999999999998</v>
      </c>
      <c r="F102" s="66">
        <v>161.63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37">
        <v>208.87</v>
      </c>
      <c r="Q102" s="37">
        <v>0</v>
      </c>
      <c r="R102" s="37">
        <v>208.87</v>
      </c>
    </row>
    <row r="103" spans="1:18">
      <c r="A103" s="95" t="s">
        <v>166</v>
      </c>
      <c r="B103" s="94"/>
      <c r="C103" s="90"/>
      <c r="D103" s="67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37">
        <v>0</v>
      </c>
      <c r="Q103" s="37">
        <v>13150</v>
      </c>
      <c r="R103" s="37">
        <v>-13150</v>
      </c>
    </row>
    <row r="104" spans="1:18">
      <c r="A104" s="95" t="s">
        <v>165</v>
      </c>
      <c r="B104" s="94"/>
      <c r="C104" s="90"/>
      <c r="D104" s="67">
        <v>56.44</v>
      </c>
      <c r="E104" s="66">
        <v>165.77</v>
      </c>
      <c r="F104" s="66">
        <v>34.49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37">
        <v>256.7</v>
      </c>
      <c r="Q104" s="37">
        <v>68</v>
      </c>
      <c r="R104" s="37">
        <v>188.7</v>
      </c>
    </row>
    <row r="105" spans="1:18">
      <c r="A105" s="95" t="s">
        <v>164</v>
      </c>
      <c r="B105" s="94"/>
      <c r="C105" s="90"/>
      <c r="D105" s="67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37">
        <v>0</v>
      </c>
      <c r="Q105" s="37">
        <v>0</v>
      </c>
      <c r="R105" s="37">
        <v>0</v>
      </c>
    </row>
    <row r="106" spans="1:18">
      <c r="A106" s="95" t="s">
        <v>163</v>
      </c>
      <c r="B106" s="94"/>
      <c r="C106" s="90"/>
      <c r="D106" s="67">
        <v>850</v>
      </c>
      <c r="E106" s="66">
        <v>8567.6</v>
      </c>
      <c r="F106" s="66">
        <v>850</v>
      </c>
      <c r="G106" s="66">
        <v>850</v>
      </c>
      <c r="H106" s="66">
        <v>850</v>
      </c>
      <c r="I106" s="66">
        <v>850</v>
      </c>
      <c r="J106" s="66">
        <v>850</v>
      </c>
      <c r="K106" s="66">
        <v>850</v>
      </c>
      <c r="L106" s="66">
        <v>0</v>
      </c>
      <c r="M106" s="66">
        <v>0</v>
      </c>
      <c r="N106" s="66">
        <v>0</v>
      </c>
      <c r="O106" s="66">
        <v>0</v>
      </c>
      <c r="P106" s="37">
        <v>14517.6</v>
      </c>
      <c r="Q106" s="37">
        <v>5250</v>
      </c>
      <c r="R106" s="37">
        <v>9267.6</v>
      </c>
    </row>
    <row r="107" spans="1:18">
      <c r="A107" s="95" t="s">
        <v>162</v>
      </c>
      <c r="B107" s="94"/>
      <c r="C107" s="90"/>
      <c r="D107" s="67">
        <v>0</v>
      </c>
      <c r="E107" s="66">
        <v>484</v>
      </c>
      <c r="F107" s="66">
        <v>34.21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37">
        <v>518.21</v>
      </c>
      <c r="Q107" s="37">
        <v>0</v>
      </c>
      <c r="R107" s="37">
        <v>518.21</v>
      </c>
    </row>
    <row r="108" spans="1:18">
      <c r="A108" s="95" t="s">
        <v>161</v>
      </c>
      <c r="B108" s="94"/>
      <c r="C108" s="90"/>
      <c r="D108" s="67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37">
        <v>0</v>
      </c>
      <c r="Q108" s="37">
        <v>0</v>
      </c>
      <c r="R108" s="37">
        <v>0</v>
      </c>
    </row>
    <row r="109" spans="1:18">
      <c r="A109" s="95" t="s">
        <v>160</v>
      </c>
      <c r="B109" s="94"/>
      <c r="C109" s="90"/>
      <c r="D109" s="67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37">
        <v>0</v>
      </c>
      <c r="Q109" s="37">
        <v>3000</v>
      </c>
      <c r="R109" s="37">
        <v>-3000</v>
      </c>
    </row>
    <row r="110" spans="1:18">
      <c r="A110" s="95" t="s">
        <v>159</v>
      </c>
      <c r="B110" s="94"/>
      <c r="C110" s="90"/>
      <c r="D110" s="67">
        <v>0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37">
        <v>0</v>
      </c>
      <c r="Q110" s="37">
        <v>0</v>
      </c>
      <c r="R110" s="37">
        <v>0</v>
      </c>
    </row>
    <row r="111" spans="1:18">
      <c r="A111" s="95" t="s">
        <v>158</v>
      </c>
      <c r="B111" s="94"/>
      <c r="C111" s="90"/>
      <c r="D111" s="67">
        <v>0</v>
      </c>
      <c r="E111" s="66">
        <v>0</v>
      </c>
      <c r="F111" s="66">
        <v>0</v>
      </c>
      <c r="G111" s="66">
        <v>0</v>
      </c>
      <c r="H111" s="66">
        <v>0</v>
      </c>
      <c r="I111" s="66">
        <v>0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v>0</v>
      </c>
      <c r="P111" s="37">
        <v>0</v>
      </c>
      <c r="Q111" s="37">
        <v>100</v>
      </c>
      <c r="R111" s="37">
        <v>-100</v>
      </c>
    </row>
    <row r="112" spans="1:18">
      <c r="A112" s="95" t="s">
        <v>157</v>
      </c>
      <c r="B112" s="94"/>
      <c r="C112" s="90"/>
      <c r="D112" s="67">
        <v>0</v>
      </c>
      <c r="E112" s="66">
        <v>0</v>
      </c>
      <c r="F112" s="66">
        <v>0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v>0</v>
      </c>
      <c r="P112" s="37">
        <v>0</v>
      </c>
      <c r="Q112" s="37">
        <v>0</v>
      </c>
      <c r="R112" s="37">
        <v>0</v>
      </c>
    </row>
    <row r="113" spans="1:22">
      <c r="A113" s="95" t="s">
        <v>156</v>
      </c>
      <c r="B113" s="94"/>
      <c r="C113" s="90"/>
      <c r="D113" s="67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v>0</v>
      </c>
      <c r="P113" s="37">
        <v>0</v>
      </c>
      <c r="Q113" s="37">
        <v>0</v>
      </c>
      <c r="R113" s="37">
        <v>0</v>
      </c>
    </row>
    <row r="114" spans="1:22">
      <c r="A114" s="95" t="s">
        <v>155</v>
      </c>
      <c r="B114" s="94"/>
      <c r="C114" s="90"/>
      <c r="D114" s="67">
        <v>38.28</v>
      </c>
      <c r="E114" s="66">
        <v>10.56</v>
      </c>
      <c r="F114" s="66">
        <v>0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37">
        <v>48.84</v>
      </c>
      <c r="Q114" s="37">
        <v>42</v>
      </c>
      <c r="R114" s="37">
        <v>6.8400000000000034</v>
      </c>
    </row>
    <row r="115" spans="1:22">
      <c r="A115" s="95" t="s">
        <v>154</v>
      </c>
      <c r="B115" s="94"/>
      <c r="C115" s="90"/>
      <c r="D115" s="67">
        <v>933.26</v>
      </c>
      <c r="E115" s="66">
        <v>483.86</v>
      </c>
      <c r="F115" s="66">
        <v>0</v>
      </c>
      <c r="G115" s="66">
        <v>500</v>
      </c>
      <c r="H115" s="66">
        <v>500</v>
      </c>
      <c r="I115" s="66">
        <v>500</v>
      </c>
      <c r="J115" s="66">
        <v>500</v>
      </c>
      <c r="K115" s="66">
        <v>500</v>
      </c>
      <c r="L115" s="66">
        <v>0</v>
      </c>
      <c r="M115" s="66">
        <v>0</v>
      </c>
      <c r="N115" s="66">
        <v>0</v>
      </c>
      <c r="O115" s="66">
        <v>0</v>
      </c>
      <c r="P115" s="37">
        <v>3917.12</v>
      </c>
      <c r="Q115" s="37">
        <v>2675</v>
      </c>
      <c r="R115" s="37">
        <v>1242.1199999999999</v>
      </c>
    </row>
    <row r="116" spans="1:22">
      <c r="A116" s="95" t="s">
        <v>153</v>
      </c>
      <c r="B116" s="94"/>
      <c r="C116" s="90"/>
      <c r="D116" s="67">
        <v>0</v>
      </c>
      <c r="E116" s="66">
        <v>853.08</v>
      </c>
      <c r="F116" s="66"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37">
        <v>853.08</v>
      </c>
      <c r="Q116" s="37">
        <v>0</v>
      </c>
      <c r="R116" s="37">
        <v>853.08</v>
      </c>
    </row>
    <row r="117" spans="1:22">
      <c r="A117" s="95" t="s">
        <v>152</v>
      </c>
      <c r="B117" s="94"/>
      <c r="C117" s="90"/>
      <c r="D117" s="67">
        <v>0</v>
      </c>
      <c r="E117" s="66">
        <v>0</v>
      </c>
      <c r="F117" s="66"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37">
        <v>0</v>
      </c>
      <c r="Q117" s="37">
        <v>0</v>
      </c>
      <c r="R117" s="37">
        <v>0</v>
      </c>
      <c r="V117" s="36"/>
    </row>
    <row r="118" spans="1:22">
      <c r="A118" s="95" t="s">
        <v>151</v>
      </c>
      <c r="B118" s="94"/>
      <c r="C118" s="90"/>
      <c r="D118" s="67">
        <v>0</v>
      </c>
      <c r="E118" s="66">
        <v>10250</v>
      </c>
      <c r="F118" s="66">
        <v>1000</v>
      </c>
      <c r="G118" s="66">
        <v>5000</v>
      </c>
      <c r="H118" s="66">
        <v>5000</v>
      </c>
      <c r="I118" s="66">
        <v>5000</v>
      </c>
      <c r="J118" s="66">
        <v>5000</v>
      </c>
      <c r="K118" s="66">
        <v>5000</v>
      </c>
      <c r="L118" s="66">
        <v>603</v>
      </c>
      <c r="M118" s="66">
        <v>0</v>
      </c>
      <c r="N118" s="66">
        <v>0</v>
      </c>
      <c r="O118" s="66">
        <v>0</v>
      </c>
      <c r="P118" s="37">
        <v>36853</v>
      </c>
      <c r="Q118" s="37">
        <v>12883</v>
      </c>
      <c r="R118" s="37">
        <v>23970</v>
      </c>
    </row>
    <row r="119" spans="1:22">
      <c r="A119" s="95" t="s">
        <v>150</v>
      </c>
      <c r="B119" s="94"/>
      <c r="C119" s="90"/>
      <c r="D119" s="67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37">
        <v>0</v>
      </c>
      <c r="Q119" s="37">
        <v>0</v>
      </c>
      <c r="R119" s="37">
        <v>0</v>
      </c>
    </row>
    <row r="120" spans="1:22">
      <c r="A120" s="95" t="s">
        <v>149</v>
      </c>
      <c r="B120" s="94"/>
      <c r="C120" s="93"/>
      <c r="D120" s="67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>
        <v>0</v>
      </c>
      <c r="P120" s="37">
        <v>0</v>
      </c>
      <c r="Q120" s="37">
        <v>0</v>
      </c>
      <c r="R120" s="37">
        <v>0</v>
      </c>
    </row>
    <row r="121" spans="1:22" ht="13" thickBot="1">
      <c r="A121" s="92"/>
      <c r="B121" s="91"/>
      <c r="C121" s="90"/>
      <c r="D121" s="67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7"/>
      <c r="Q121" s="37"/>
      <c r="R121" s="37"/>
    </row>
    <row r="122" spans="1:22" s="84" customFormat="1" ht="14" thickTop="1" thickBot="1">
      <c r="A122" s="89" t="s">
        <v>148</v>
      </c>
      <c r="B122" s="88"/>
      <c r="C122" s="88"/>
      <c r="D122" s="87">
        <v>6488.15</v>
      </c>
      <c r="E122" s="86">
        <v>25566.52</v>
      </c>
      <c r="F122" s="86">
        <v>6824.53</v>
      </c>
      <c r="G122" s="86">
        <v>11608.333333333332</v>
      </c>
      <c r="H122" s="86">
        <v>11608.333333333332</v>
      </c>
      <c r="I122" s="86">
        <v>11608.333333333332</v>
      </c>
      <c r="J122" s="86">
        <v>11608.333333333332</v>
      </c>
      <c r="K122" s="86">
        <v>11608.333333333332</v>
      </c>
      <c r="L122" s="86">
        <v>5861.333333333333</v>
      </c>
      <c r="M122" s="86">
        <v>0</v>
      </c>
      <c r="N122" s="86">
        <v>0</v>
      </c>
      <c r="O122" s="86">
        <v>0</v>
      </c>
      <c r="P122" s="85">
        <v>102782.19999999997</v>
      </c>
      <c r="Q122" s="85">
        <v>63459.666666666657</v>
      </c>
      <c r="R122" s="85">
        <v>39322.533333333311</v>
      </c>
    </row>
    <row r="123" spans="1:22" ht="5.25" customHeight="1" thickTop="1" thickBot="1">
      <c r="A123" s="83"/>
      <c r="B123" s="40"/>
      <c r="C123" s="40"/>
      <c r="D123" s="82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77"/>
      <c r="Q123" s="77"/>
      <c r="R123" s="77"/>
    </row>
    <row r="124" spans="1:22" ht="13" thickTop="1">
      <c r="A124" s="81" t="s">
        <v>147</v>
      </c>
      <c r="B124" s="80"/>
      <c r="C124" s="80"/>
      <c r="D124" s="79">
        <v>86502.748499999972</v>
      </c>
      <c r="E124" s="78">
        <v>80414.598499999978</v>
      </c>
      <c r="F124" s="78">
        <v>57493.408499999976</v>
      </c>
      <c r="G124" s="78">
        <v>57151.938499999975</v>
      </c>
      <c r="H124" s="78">
        <v>49644.605166666646</v>
      </c>
      <c r="I124" s="78">
        <v>38036.271833333318</v>
      </c>
      <c r="J124" s="78">
        <v>26427.938499999986</v>
      </c>
      <c r="K124" s="78">
        <v>14819.605166666654</v>
      </c>
      <c r="L124" s="78">
        <v>3211.2718333333214</v>
      </c>
      <c r="M124" s="78">
        <v>-2650.0615000000116</v>
      </c>
      <c r="N124" s="78">
        <v>-2650.0615000000116</v>
      </c>
      <c r="O124" s="78">
        <v>-2650.0615000000116</v>
      </c>
      <c r="P124" s="77"/>
      <c r="Q124" s="77"/>
      <c r="R124" s="77"/>
    </row>
    <row r="125" spans="1:22">
      <c r="A125" s="41"/>
      <c r="B125" s="68" t="s">
        <v>146</v>
      </c>
      <c r="C125" s="40"/>
      <c r="D125" s="67">
        <v>0</v>
      </c>
      <c r="E125" s="66">
        <v>274.81</v>
      </c>
      <c r="F125" s="66">
        <v>2309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v>0</v>
      </c>
      <c r="P125" s="37">
        <v>2583.81</v>
      </c>
      <c r="Q125" s="37">
        <v>0</v>
      </c>
      <c r="R125" s="37">
        <v>2583.81</v>
      </c>
    </row>
    <row r="126" spans="1:22" ht="5.25" customHeight="1">
      <c r="A126" s="41"/>
      <c r="B126" s="68"/>
      <c r="C126" s="40"/>
      <c r="D126" s="67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37"/>
      <c r="Q126" s="37"/>
      <c r="R126" s="37"/>
    </row>
    <row r="127" spans="1:22">
      <c r="A127" s="41"/>
      <c r="B127" s="74" t="s">
        <v>145</v>
      </c>
      <c r="C127" s="40"/>
      <c r="D127" s="76">
        <v>0</v>
      </c>
      <c r="E127" s="75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0</v>
      </c>
      <c r="O127" s="69">
        <v>0</v>
      </c>
      <c r="P127" s="37">
        <v>0</v>
      </c>
      <c r="Q127" s="37">
        <v>0</v>
      </c>
      <c r="R127" s="37">
        <v>0</v>
      </c>
    </row>
    <row r="128" spans="1:22">
      <c r="A128" s="41"/>
      <c r="B128" s="74" t="s">
        <v>144</v>
      </c>
      <c r="C128" s="40"/>
      <c r="D128" s="76">
        <v>-6088.15</v>
      </c>
      <c r="E128" s="75">
        <v>-23196</v>
      </c>
      <c r="F128" s="75">
        <v>-2650.47</v>
      </c>
      <c r="G128" s="69">
        <v>-7507.3333333333321</v>
      </c>
      <c r="H128" s="69">
        <v>-11608.333333333332</v>
      </c>
      <c r="I128" s="69">
        <v>-11608.333333333332</v>
      </c>
      <c r="J128" s="69">
        <v>-11608.333333333332</v>
      </c>
      <c r="K128" s="69">
        <v>-11608.333333333332</v>
      </c>
      <c r="L128" s="69">
        <v>-5861.333333333333</v>
      </c>
      <c r="M128" s="69">
        <v>0</v>
      </c>
      <c r="N128" s="69">
        <v>0</v>
      </c>
      <c r="O128" s="69">
        <v>0</v>
      </c>
      <c r="P128" s="37">
        <v>-91736.619999999981</v>
      </c>
      <c r="Q128" s="37">
        <v>-65467.666666666657</v>
      </c>
      <c r="R128" s="37">
        <v>-26268.953333333324</v>
      </c>
    </row>
    <row r="129" spans="1:18">
      <c r="A129" s="41"/>
      <c r="B129" s="74" t="s">
        <v>143</v>
      </c>
      <c r="C129" s="40"/>
      <c r="D129" s="76">
        <v>0</v>
      </c>
      <c r="E129" s="75">
        <v>0</v>
      </c>
      <c r="F129" s="75">
        <v>0</v>
      </c>
      <c r="G129" s="69">
        <v>0</v>
      </c>
      <c r="H129" s="69">
        <v>0</v>
      </c>
      <c r="I129" s="69">
        <v>0</v>
      </c>
      <c r="J129" s="69">
        <v>0</v>
      </c>
      <c r="K129" s="69">
        <v>0</v>
      </c>
      <c r="L129" s="69">
        <v>0</v>
      </c>
      <c r="M129" s="69">
        <v>0</v>
      </c>
      <c r="N129" s="69">
        <v>0</v>
      </c>
      <c r="O129" s="69">
        <v>0</v>
      </c>
      <c r="P129" s="37">
        <v>0</v>
      </c>
      <c r="Q129" s="37">
        <v>0</v>
      </c>
      <c r="R129" s="37">
        <v>0</v>
      </c>
    </row>
    <row r="130" spans="1:18">
      <c r="A130" s="41"/>
      <c r="B130" s="74" t="s">
        <v>142</v>
      </c>
      <c r="C130" s="40"/>
      <c r="D130" s="76">
        <v>0</v>
      </c>
      <c r="E130" s="75">
        <v>0</v>
      </c>
      <c r="F130" s="75">
        <v>0</v>
      </c>
      <c r="G130" s="69">
        <v>0</v>
      </c>
      <c r="H130" s="69">
        <v>0</v>
      </c>
      <c r="I130" s="69">
        <v>0</v>
      </c>
      <c r="J130" s="69">
        <v>0</v>
      </c>
      <c r="K130" s="69">
        <v>0</v>
      </c>
      <c r="L130" s="69">
        <v>0</v>
      </c>
      <c r="M130" s="69">
        <v>0</v>
      </c>
      <c r="N130" s="69">
        <v>0</v>
      </c>
      <c r="O130" s="69">
        <v>0</v>
      </c>
      <c r="P130" s="37">
        <v>0</v>
      </c>
      <c r="Q130" s="37">
        <v>0</v>
      </c>
      <c r="R130" s="37">
        <v>0</v>
      </c>
    </row>
    <row r="131" spans="1:18" ht="15">
      <c r="A131" s="41"/>
      <c r="B131" s="74" t="s">
        <v>141</v>
      </c>
      <c r="C131" s="40"/>
      <c r="D131" s="73">
        <v>0</v>
      </c>
      <c r="E131" s="72">
        <v>0</v>
      </c>
      <c r="F131" s="72">
        <v>0</v>
      </c>
      <c r="G131" s="71">
        <v>0</v>
      </c>
      <c r="H131" s="71">
        <v>0</v>
      </c>
      <c r="I131" s="71">
        <v>0</v>
      </c>
      <c r="J131" s="71">
        <v>0</v>
      </c>
      <c r="K131" s="71">
        <v>0</v>
      </c>
      <c r="L131" s="71">
        <v>0</v>
      </c>
      <c r="M131" s="71">
        <v>0</v>
      </c>
      <c r="N131" s="71">
        <v>0</v>
      </c>
      <c r="O131" s="71">
        <v>0</v>
      </c>
      <c r="P131" s="43">
        <v>0</v>
      </c>
      <c r="Q131" s="43">
        <v>0</v>
      </c>
      <c r="R131" s="43">
        <v>0</v>
      </c>
    </row>
    <row r="132" spans="1:18">
      <c r="A132" s="41"/>
      <c r="B132" s="40" t="s">
        <v>140</v>
      </c>
      <c r="C132" s="40"/>
      <c r="D132" s="70">
        <v>-6088.15</v>
      </c>
      <c r="E132" s="69">
        <v>-23196</v>
      </c>
      <c r="F132" s="69">
        <v>-2650.47</v>
      </c>
      <c r="G132" s="69">
        <v>-7507.3333333333321</v>
      </c>
      <c r="H132" s="69">
        <v>-11608.333333333332</v>
      </c>
      <c r="I132" s="69">
        <v>-11608.333333333332</v>
      </c>
      <c r="J132" s="69">
        <v>-11608.333333333332</v>
      </c>
      <c r="K132" s="69">
        <v>-11608.333333333332</v>
      </c>
      <c r="L132" s="69">
        <v>-5861.333333333333</v>
      </c>
      <c r="M132" s="69">
        <v>0</v>
      </c>
      <c r="N132" s="69">
        <v>0</v>
      </c>
      <c r="O132" s="69">
        <v>0</v>
      </c>
      <c r="P132" s="37">
        <v>-91736.619999999981</v>
      </c>
      <c r="Q132" s="37">
        <v>-65467.666666666657</v>
      </c>
      <c r="R132" s="37">
        <v>-26268.953333333324</v>
      </c>
    </row>
    <row r="133" spans="1:18" ht="5.25" customHeight="1">
      <c r="A133" s="41"/>
      <c r="B133" s="68"/>
      <c r="C133" s="40"/>
      <c r="D133" s="67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37"/>
      <c r="Q133" s="37"/>
      <c r="R133" s="37"/>
    </row>
    <row r="134" spans="1:18" s="54" customFormat="1">
      <c r="A134" s="65" t="s">
        <v>139</v>
      </c>
      <c r="B134" s="64"/>
      <c r="C134" s="64"/>
      <c r="D134" s="63">
        <v>80414.598499999978</v>
      </c>
      <c r="E134" s="62">
        <v>57493.408499999976</v>
      </c>
      <c r="F134" s="62">
        <v>57151.938499999975</v>
      </c>
      <c r="G134" s="62">
        <v>49644.605166666646</v>
      </c>
      <c r="H134" s="62">
        <v>38036.271833333318</v>
      </c>
      <c r="I134" s="62">
        <v>26427.938499999986</v>
      </c>
      <c r="J134" s="62">
        <v>14819.605166666654</v>
      </c>
      <c r="K134" s="62">
        <v>3211.2718333333214</v>
      </c>
      <c r="L134" s="62">
        <v>-2650.0615000000116</v>
      </c>
      <c r="M134" s="62">
        <v>-2650.0615000000116</v>
      </c>
      <c r="N134" s="62">
        <v>-2650.0615000000116</v>
      </c>
      <c r="O134" s="61">
        <v>-2650.0615000000116</v>
      </c>
      <c r="P134" s="60"/>
      <c r="Q134" s="60"/>
      <c r="R134" s="60"/>
    </row>
    <row r="135" spans="1:18" s="54" customFormat="1" ht="5.25" customHeight="1">
      <c r="A135" s="59"/>
      <c r="B135" s="58"/>
      <c r="C135" s="58"/>
      <c r="D135" s="57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5"/>
      <c r="Q135" s="55"/>
      <c r="R135" s="55"/>
    </row>
    <row r="136" spans="1:18">
      <c r="A136" s="53" t="s">
        <v>138</v>
      </c>
      <c r="B136" s="40"/>
      <c r="C136" s="40"/>
      <c r="D136" s="39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52"/>
      <c r="Q136" s="52"/>
      <c r="R136" s="52"/>
    </row>
    <row r="137" spans="1:18">
      <c r="A137" s="41" t="s">
        <v>137</v>
      </c>
      <c r="B137" s="40"/>
      <c r="C137" s="40"/>
      <c r="D137" s="39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37">
        <v>0</v>
      </c>
      <c r="Q137" s="37">
        <v>0</v>
      </c>
      <c r="R137" s="37">
        <v>0</v>
      </c>
    </row>
    <row r="138" spans="1:18">
      <c r="A138" s="41" t="s">
        <v>136</v>
      </c>
      <c r="B138" s="40"/>
      <c r="C138" s="40"/>
      <c r="D138" s="39">
        <v>400</v>
      </c>
      <c r="E138" s="38">
        <v>2400</v>
      </c>
      <c r="F138" s="38">
        <v>9475</v>
      </c>
      <c r="G138" s="38">
        <v>1725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7">
        <v>14000</v>
      </c>
      <c r="Q138" s="37">
        <v>0</v>
      </c>
      <c r="R138" s="37">
        <v>14000</v>
      </c>
    </row>
    <row r="139" spans="1:18" s="47" customFormat="1" ht="15">
      <c r="A139" s="41" t="s">
        <v>135</v>
      </c>
      <c r="B139" s="51"/>
      <c r="C139" s="51"/>
      <c r="D139" s="50">
        <v>6088.15</v>
      </c>
      <c r="E139" s="49">
        <v>23196</v>
      </c>
      <c r="F139" s="49">
        <v>2650.47</v>
      </c>
      <c r="G139" s="49">
        <v>7507.3333333333321</v>
      </c>
      <c r="H139" s="49">
        <v>11608.333333333332</v>
      </c>
      <c r="I139" s="49">
        <v>11608.333333333332</v>
      </c>
      <c r="J139" s="49">
        <v>11608.333333333332</v>
      </c>
      <c r="K139" s="49">
        <v>11608.333333333332</v>
      </c>
      <c r="L139" s="49">
        <v>5861.333333333333</v>
      </c>
      <c r="M139" s="49">
        <v>0</v>
      </c>
      <c r="N139" s="49">
        <v>0</v>
      </c>
      <c r="O139" s="49">
        <v>0</v>
      </c>
      <c r="P139" s="48">
        <v>91736.619999999981</v>
      </c>
      <c r="Q139" s="48">
        <v>65467.666666666657</v>
      </c>
      <c r="R139" s="48">
        <v>26268.953333333324</v>
      </c>
    </row>
    <row r="140" spans="1:18">
      <c r="A140" s="41" t="s">
        <v>134</v>
      </c>
      <c r="B140" s="40"/>
      <c r="C140" s="40"/>
      <c r="D140" s="39">
        <v>6488.15</v>
      </c>
      <c r="E140" s="38">
        <v>25596</v>
      </c>
      <c r="F140" s="38">
        <v>12125.47</v>
      </c>
      <c r="G140" s="38">
        <v>9232.3333333333321</v>
      </c>
      <c r="H140" s="38">
        <v>11608.333333333332</v>
      </c>
      <c r="I140" s="38">
        <v>11608.333333333332</v>
      </c>
      <c r="J140" s="38">
        <v>11608.333333333332</v>
      </c>
      <c r="K140" s="38">
        <v>11608.333333333332</v>
      </c>
      <c r="L140" s="38">
        <v>5861.333333333333</v>
      </c>
      <c r="M140" s="38">
        <v>0</v>
      </c>
      <c r="N140" s="38">
        <v>0</v>
      </c>
      <c r="O140" s="38">
        <v>0</v>
      </c>
      <c r="P140" s="37">
        <v>105736.61999999998</v>
      </c>
      <c r="Q140" s="37">
        <v>65467.666666666657</v>
      </c>
      <c r="R140" s="37">
        <v>40268.953333333324</v>
      </c>
    </row>
    <row r="141" spans="1:18" ht="6" customHeight="1">
      <c r="A141" s="41"/>
      <c r="B141" s="40"/>
      <c r="C141" s="40"/>
      <c r="D141" s="39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7"/>
      <c r="Q141" s="37"/>
      <c r="R141" s="37"/>
    </row>
    <row r="142" spans="1:18" s="42" customFormat="1" ht="15">
      <c r="A142" s="41" t="s">
        <v>133</v>
      </c>
      <c r="B142" s="46"/>
      <c r="C142" s="46"/>
      <c r="D142" s="45">
        <v>6488.15</v>
      </c>
      <c r="E142" s="44">
        <v>25566.52</v>
      </c>
      <c r="F142" s="44">
        <v>6824.53</v>
      </c>
      <c r="G142" s="44">
        <v>11608.333333333332</v>
      </c>
      <c r="H142" s="44">
        <v>11608.333333333332</v>
      </c>
      <c r="I142" s="44">
        <v>11608.333333333332</v>
      </c>
      <c r="J142" s="44">
        <v>11608.333333333332</v>
      </c>
      <c r="K142" s="44">
        <v>11608.333333333332</v>
      </c>
      <c r="L142" s="44">
        <v>5861.333333333333</v>
      </c>
      <c r="M142" s="44">
        <v>0</v>
      </c>
      <c r="N142" s="44">
        <v>0</v>
      </c>
      <c r="O142" s="44">
        <v>0</v>
      </c>
      <c r="P142" s="43">
        <v>102782.19999999997</v>
      </c>
      <c r="Q142" s="43">
        <v>63459.666666666657</v>
      </c>
      <c r="R142" s="43">
        <v>39322.533333333311</v>
      </c>
    </row>
    <row r="143" spans="1:18" ht="6" customHeight="1">
      <c r="A143" s="41"/>
      <c r="B143" s="40"/>
      <c r="C143" s="40"/>
      <c r="D143" s="39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7"/>
      <c r="Q143" s="37"/>
      <c r="R143" s="37"/>
    </row>
    <row r="144" spans="1:18">
      <c r="A144" s="41" t="s">
        <v>132</v>
      </c>
      <c r="B144" s="40"/>
      <c r="C144" s="40"/>
      <c r="D144" s="39">
        <v>0</v>
      </c>
      <c r="E144" s="38">
        <v>29.479999999999563</v>
      </c>
      <c r="F144" s="38">
        <v>5300.94</v>
      </c>
      <c r="G144" s="38">
        <v>-2376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  <c r="P144" s="37">
        <v>2954.4199999999992</v>
      </c>
      <c r="Q144" s="37">
        <v>2007.9999999999991</v>
      </c>
      <c r="R144" s="37">
        <v>946.42000000000007</v>
      </c>
    </row>
    <row r="145" spans="8:18">
      <c r="K145" s="36"/>
    </row>
    <row r="147" spans="8:18">
      <c r="H147" s="36"/>
      <c r="I147" s="36"/>
      <c r="L147" s="34"/>
      <c r="M147" s="34"/>
      <c r="N147" s="34"/>
      <c r="O147" s="34"/>
      <c r="P147" s="34"/>
      <c r="Q147" s="34"/>
      <c r="R147" s="34"/>
    </row>
    <row r="148" spans="8:18">
      <c r="L148" s="34"/>
      <c r="M148" s="35"/>
      <c r="N148" s="34"/>
      <c r="O148" s="34"/>
      <c r="P148" s="34"/>
      <c r="Q148" s="34"/>
      <c r="R148" s="34"/>
    </row>
    <row r="149" spans="8:18">
      <c r="L149" s="34"/>
      <c r="M149" s="35"/>
      <c r="N149" s="34"/>
      <c r="O149" s="34"/>
      <c r="P149" s="34"/>
      <c r="Q149" s="34"/>
      <c r="R149" s="34"/>
    </row>
    <row r="150" spans="8:18">
      <c r="L150" s="34"/>
      <c r="M150" s="34"/>
      <c r="N150" s="34"/>
      <c r="O150" s="34"/>
      <c r="P150" s="34"/>
      <c r="Q150" s="34"/>
      <c r="R150" s="34"/>
    </row>
    <row r="151" spans="8:18">
      <c r="L151" s="34"/>
      <c r="M151" s="34"/>
      <c r="N151" s="34"/>
      <c r="O151" s="34"/>
      <c r="P151" s="34"/>
      <c r="Q151" s="34"/>
      <c r="R151" s="34"/>
    </row>
    <row r="152" spans="8:18">
      <c r="L152" s="34"/>
      <c r="M152" s="34"/>
      <c r="N152" s="34"/>
      <c r="O152" s="34"/>
      <c r="P152" s="34"/>
      <c r="Q152" s="34"/>
      <c r="R152" s="34"/>
    </row>
  </sheetData>
  <printOptions gridLines="1"/>
  <pageMargins left="0.25" right="0" top="0.75" bottom="0.75" header="0.5" footer="0.5"/>
  <pageSetup scale="54" orientation="landscape"/>
  <headerFooter alignWithMargins="0">
    <oddHeader>&amp;C2012 THE MEDIA CONSORTIUM (INCOME AND EXPENSE):  RECONCILIATION - AS OF:  &amp;D</oddHeader>
    <oddFooter>&amp;C&amp;P&amp;R&amp;"MS Sans Serif,Italic"&amp;9Note:  A grant is  temp. restr . if the projec t exp. extend s beyond current fiscal year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0070C0"/>
  </sheetPr>
  <dimension ref="A1:H34"/>
  <sheetViews>
    <sheetView workbookViewId="0">
      <pane xSplit="7" ySplit="6" topLeftCell="H7" activePane="bottomRight" state="frozenSplit"/>
      <selection pane="topRight" activeCell="H1" sqref="H1"/>
      <selection pane="bottomLeft" activeCell="A2" sqref="A2"/>
      <selection pane="bottomRight" sqref="A1:XFD1048576"/>
    </sheetView>
  </sheetViews>
  <sheetFormatPr baseColWidth="10" defaultColWidth="8.83203125" defaultRowHeight="14" x14ac:dyDescent="0"/>
  <cols>
    <col min="1" max="6" width="3" style="12" customWidth="1"/>
    <col min="7" max="7" width="70.83203125" style="12" customWidth="1"/>
    <col min="8" max="8" width="7.83203125" style="13" bestFit="1" customWidth="1"/>
  </cols>
  <sheetData>
    <row r="1" spans="1:8" s="14" customFormat="1" ht="13">
      <c r="A1" s="158" t="s">
        <v>27</v>
      </c>
      <c r="B1" s="158"/>
      <c r="C1" s="158"/>
      <c r="D1" s="158"/>
      <c r="E1" s="158"/>
      <c r="F1" s="158"/>
      <c r="G1" s="158"/>
      <c r="H1" s="158"/>
    </row>
    <row r="2" spans="1:8" s="14" customFormat="1" ht="13">
      <c r="A2" s="158" t="s">
        <v>28</v>
      </c>
      <c r="B2" s="158"/>
      <c r="C2" s="158"/>
      <c r="D2" s="158"/>
      <c r="E2" s="158"/>
      <c r="F2" s="158"/>
      <c r="G2" s="158"/>
      <c r="H2" s="158"/>
    </row>
    <row r="3" spans="1:8" s="14" customFormat="1" ht="13">
      <c r="A3" s="159">
        <v>40999</v>
      </c>
      <c r="B3" s="159"/>
      <c r="C3" s="159"/>
      <c r="D3" s="159"/>
      <c r="E3" s="159"/>
      <c r="F3" s="159"/>
      <c r="G3" s="159"/>
      <c r="H3" s="159"/>
    </row>
    <row r="6" spans="1:8" s="11" customFormat="1" ht="15" thickBot="1">
      <c r="A6" s="9"/>
      <c r="B6" s="9"/>
      <c r="C6" s="9"/>
      <c r="D6" s="9"/>
      <c r="E6" s="9"/>
      <c r="F6" s="9"/>
      <c r="G6" s="9"/>
      <c r="H6" s="10" t="s">
        <v>0</v>
      </c>
    </row>
    <row r="7" spans="1:8" ht="15" thickTop="1">
      <c r="A7" s="2"/>
      <c r="B7" s="2" t="s">
        <v>1</v>
      </c>
      <c r="C7" s="2"/>
      <c r="D7" s="2"/>
      <c r="E7" s="2"/>
      <c r="F7" s="2"/>
      <c r="G7" s="2"/>
      <c r="H7" s="3"/>
    </row>
    <row r="8" spans="1:8">
      <c r="A8" s="2"/>
      <c r="B8" s="2"/>
      <c r="C8" s="2"/>
      <c r="D8" s="2" t="s">
        <v>2</v>
      </c>
      <c r="E8" s="2"/>
      <c r="F8" s="2"/>
      <c r="G8" s="2"/>
      <c r="H8" s="3"/>
    </row>
    <row r="9" spans="1:8">
      <c r="A9" s="2"/>
      <c r="B9" s="2"/>
      <c r="C9" s="2"/>
      <c r="D9" s="2"/>
      <c r="E9" s="2" t="s">
        <v>3</v>
      </c>
      <c r="F9" s="2"/>
      <c r="G9" s="2"/>
      <c r="H9" s="3"/>
    </row>
    <row r="10" spans="1:8">
      <c r="A10" s="2"/>
      <c r="B10" s="2"/>
      <c r="C10" s="2"/>
      <c r="D10" s="2"/>
      <c r="E10" s="2"/>
      <c r="F10" s="2" t="s">
        <v>4</v>
      </c>
      <c r="G10" s="2"/>
      <c r="H10" s="3"/>
    </row>
    <row r="11" spans="1:8" ht="15" thickBot="1">
      <c r="A11" s="2"/>
      <c r="B11" s="2"/>
      <c r="C11" s="2"/>
      <c r="D11" s="2"/>
      <c r="E11" s="2"/>
      <c r="F11" s="2"/>
      <c r="G11" s="2" t="s">
        <v>5</v>
      </c>
      <c r="H11" s="4">
        <v>2309</v>
      </c>
    </row>
    <row r="12" spans="1:8" ht="15" thickBot="1">
      <c r="A12" s="2"/>
      <c r="B12" s="2"/>
      <c r="C12" s="2"/>
      <c r="D12" s="2"/>
      <c r="E12" s="2"/>
      <c r="F12" s="2" t="s">
        <v>6</v>
      </c>
      <c r="G12" s="2"/>
      <c r="H12" s="5">
        <v>2309</v>
      </c>
    </row>
    <row r="13" spans="1:8" ht="30" customHeight="1">
      <c r="A13" s="2"/>
      <c r="B13" s="2"/>
      <c r="C13" s="2"/>
      <c r="D13" s="2"/>
      <c r="E13" s="2" t="s">
        <v>7</v>
      </c>
      <c r="F13" s="2"/>
      <c r="G13" s="2"/>
      <c r="H13" s="3">
        <v>2309</v>
      </c>
    </row>
    <row r="14" spans="1:8" ht="30" customHeight="1">
      <c r="A14" s="2"/>
      <c r="B14" s="2"/>
      <c r="C14" s="2"/>
      <c r="D14" s="2"/>
      <c r="E14" s="2" t="s">
        <v>8</v>
      </c>
      <c r="F14" s="2"/>
      <c r="G14" s="2"/>
      <c r="H14" s="3"/>
    </row>
    <row r="15" spans="1:8">
      <c r="A15" s="2"/>
      <c r="B15" s="2"/>
      <c r="C15" s="2"/>
      <c r="D15" s="2"/>
      <c r="E15" s="2"/>
      <c r="F15" s="2" t="s">
        <v>9</v>
      </c>
      <c r="G15" s="2"/>
      <c r="H15" s="3">
        <v>6975</v>
      </c>
    </row>
    <row r="16" spans="1:8" s="25" customFormat="1" ht="15" thickBot="1">
      <c r="A16" s="23"/>
      <c r="B16" s="23"/>
      <c r="C16" s="23"/>
      <c r="D16" s="23"/>
      <c r="E16" s="23"/>
      <c r="F16" s="23" t="s">
        <v>10</v>
      </c>
      <c r="G16" s="23"/>
      <c r="H16" s="24">
        <v>2500</v>
      </c>
    </row>
    <row r="17" spans="1:8" ht="15" thickBot="1">
      <c r="A17" s="2"/>
      <c r="B17" s="2"/>
      <c r="C17" s="2"/>
      <c r="D17" s="2"/>
      <c r="E17" s="2" t="s">
        <v>11</v>
      </c>
      <c r="F17" s="2"/>
      <c r="G17" s="2"/>
      <c r="H17" s="6">
        <v>9475</v>
      </c>
    </row>
    <row r="18" spans="1:8" ht="30" customHeight="1" thickBot="1">
      <c r="A18" s="2"/>
      <c r="B18" s="2"/>
      <c r="C18" s="2"/>
      <c r="D18" s="2" t="s">
        <v>12</v>
      </c>
      <c r="E18" s="2"/>
      <c r="F18" s="2"/>
      <c r="G18" s="2"/>
      <c r="H18" s="5">
        <v>11784</v>
      </c>
    </row>
    <row r="19" spans="1:8" ht="30" customHeight="1">
      <c r="A19" s="2"/>
      <c r="B19" s="2"/>
      <c r="C19" s="2" t="s">
        <v>13</v>
      </c>
      <c r="D19" s="2"/>
      <c r="E19" s="2"/>
      <c r="F19" s="2"/>
      <c r="G19" s="2"/>
      <c r="H19" s="3">
        <v>11784</v>
      </c>
    </row>
    <row r="20" spans="1:8" ht="30" customHeight="1">
      <c r="A20" s="2"/>
      <c r="B20" s="2"/>
      <c r="C20" s="2"/>
      <c r="D20" s="2" t="s">
        <v>14</v>
      </c>
      <c r="E20" s="2"/>
      <c r="F20" s="2"/>
      <c r="G20" s="2"/>
      <c r="H20" s="3"/>
    </row>
    <row r="21" spans="1:8">
      <c r="A21" s="2"/>
      <c r="B21" s="2"/>
      <c r="C21" s="2"/>
      <c r="D21" s="2"/>
      <c r="E21" s="2" t="s">
        <v>15</v>
      </c>
      <c r="F21" s="2"/>
      <c r="G21" s="2"/>
      <c r="H21" s="3"/>
    </row>
    <row r="22" spans="1:8">
      <c r="A22" s="2"/>
      <c r="B22" s="2"/>
      <c r="C22" s="2"/>
      <c r="D22" s="2"/>
      <c r="E22" s="2"/>
      <c r="F22" s="2" t="s">
        <v>16</v>
      </c>
      <c r="G22" s="2"/>
      <c r="H22" s="3"/>
    </row>
    <row r="23" spans="1:8">
      <c r="A23" s="2"/>
      <c r="B23" s="2"/>
      <c r="C23" s="2"/>
      <c r="D23" s="2"/>
      <c r="E23" s="2"/>
      <c r="F23" s="2"/>
      <c r="G23" s="2" t="s">
        <v>235</v>
      </c>
      <c r="H23" s="3">
        <v>161.63</v>
      </c>
    </row>
    <row r="24" spans="1:8">
      <c r="A24" s="2"/>
      <c r="B24" s="2"/>
      <c r="C24" s="2"/>
      <c r="D24" s="2"/>
      <c r="E24" s="2"/>
      <c r="F24" s="2"/>
      <c r="G24" s="2" t="s">
        <v>17</v>
      </c>
      <c r="H24" s="3">
        <v>4744.2</v>
      </c>
    </row>
    <row r="25" spans="1:8">
      <c r="A25" s="2"/>
      <c r="B25" s="2"/>
      <c r="C25" s="2"/>
      <c r="D25" s="2"/>
      <c r="E25" s="2"/>
      <c r="F25" s="2"/>
      <c r="G25" s="2" t="s">
        <v>18</v>
      </c>
      <c r="H25" s="3">
        <v>34.49</v>
      </c>
    </row>
    <row r="26" spans="1:8">
      <c r="A26" s="2"/>
      <c r="B26" s="2"/>
      <c r="C26" s="2"/>
      <c r="D26" s="2"/>
      <c r="E26" s="2"/>
      <c r="F26" s="2"/>
      <c r="G26" s="2" t="s">
        <v>19</v>
      </c>
      <c r="H26" s="3">
        <v>850</v>
      </c>
    </row>
    <row r="27" spans="1:8">
      <c r="A27" s="2"/>
      <c r="B27" s="2"/>
      <c r="C27" s="2"/>
      <c r="D27" s="2"/>
      <c r="E27" s="2"/>
      <c r="F27" s="2"/>
      <c r="G27" s="2" t="s">
        <v>20</v>
      </c>
      <c r="H27" s="3">
        <v>34.21</v>
      </c>
    </row>
    <row r="28" spans="1:8" ht="15" thickBot="1">
      <c r="A28" s="2"/>
      <c r="B28" s="2"/>
      <c r="C28" s="2"/>
      <c r="D28" s="2"/>
      <c r="E28" s="2"/>
      <c r="F28" s="2"/>
      <c r="G28" s="2" t="s">
        <v>21</v>
      </c>
      <c r="H28" s="4">
        <v>1000</v>
      </c>
    </row>
    <row r="29" spans="1:8" ht="15" thickBot="1">
      <c r="A29" s="2"/>
      <c r="B29" s="2"/>
      <c r="C29" s="2"/>
      <c r="D29" s="2"/>
      <c r="E29" s="2"/>
      <c r="F29" s="2" t="s">
        <v>22</v>
      </c>
      <c r="G29" s="2"/>
      <c r="H29" s="6">
        <v>6824.53</v>
      </c>
    </row>
    <row r="30" spans="1:8" ht="30" customHeight="1" thickBot="1">
      <c r="A30" s="2"/>
      <c r="B30" s="2"/>
      <c r="C30" s="2"/>
      <c r="D30" s="2"/>
      <c r="E30" s="2" t="s">
        <v>23</v>
      </c>
      <c r="F30" s="2"/>
      <c r="G30" s="2"/>
      <c r="H30" s="6">
        <v>6824.53</v>
      </c>
    </row>
    <row r="31" spans="1:8" ht="30" customHeight="1" thickBot="1">
      <c r="A31" s="2"/>
      <c r="B31" s="2"/>
      <c r="C31" s="2"/>
      <c r="D31" s="2" t="s">
        <v>24</v>
      </c>
      <c r="E31" s="2"/>
      <c r="F31" s="2"/>
      <c r="G31" s="2"/>
      <c r="H31" s="6">
        <v>6824.53</v>
      </c>
    </row>
    <row r="32" spans="1:8" ht="30" customHeight="1" thickBot="1">
      <c r="A32" s="2"/>
      <c r="B32" s="2" t="s">
        <v>25</v>
      </c>
      <c r="C32" s="2"/>
      <c r="D32" s="2"/>
      <c r="E32" s="2"/>
      <c r="F32" s="2"/>
      <c r="G32" s="2"/>
      <c r="H32" s="6">
        <v>4959.47</v>
      </c>
    </row>
    <row r="33" spans="1:8" s="8" customFormat="1" ht="30" customHeight="1" thickBot="1">
      <c r="A33" s="2" t="s">
        <v>26</v>
      </c>
      <c r="B33" s="2"/>
      <c r="C33" s="2"/>
      <c r="D33" s="2"/>
      <c r="E33" s="2"/>
      <c r="F33" s="2"/>
      <c r="G33" s="2"/>
      <c r="H33" s="7">
        <v>4959.47</v>
      </c>
    </row>
    <row r="34" spans="1:8" ht="15" thickTop="1">
      <c r="A34" s="8"/>
      <c r="B34" s="8"/>
      <c r="C34" s="8"/>
      <c r="D34" s="8"/>
      <c r="E34" s="8"/>
      <c r="F34" s="8"/>
      <c r="G34" s="8"/>
      <c r="H34"/>
    </row>
  </sheetData>
  <mergeCells count="3">
    <mergeCell ref="A1:H1"/>
    <mergeCell ref="A2:H2"/>
    <mergeCell ref="A3:H3"/>
  </mergeCells>
  <printOptions horizontalCentered="1"/>
  <pageMargins left="0.7" right="0.7" top="0.75" bottom="0.75" header="0.25" footer="0.3"/>
  <pageSetup scale="90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FFC000"/>
  </sheetPr>
  <dimension ref="A1:U81"/>
  <sheetViews>
    <sheetView workbookViewId="0">
      <pane xSplit="7" ySplit="7" topLeftCell="L71" activePane="bottomRight" state="frozenSplit"/>
      <selection pane="topRight" activeCell="H1" sqref="H1"/>
      <selection pane="bottomLeft" activeCell="A2" sqref="A2"/>
      <selection pane="bottomRight" sqref="A1:XFD1048576"/>
    </sheetView>
  </sheetViews>
  <sheetFormatPr baseColWidth="10" defaultColWidth="8.83203125" defaultRowHeight="14" x14ac:dyDescent="0"/>
  <cols>
    <col min="1" max="6" width="3" style="13" customWidth="1"/>
    <col min="7" max="7" width="34.83203125" style="13" customWidth="1"/>
    <col min="8" max="8" width="2.33203125" style="13" customWidth="1"/>
    <col min="9" max="9" width="11.83203125" style="13" bestFit="1" customWidth="1"/>
    <col min="10" max="10" width="8.6640625" style="13" bestFit="1" customWidth="1"/>
    <col min="11" max="11" width="11.6640625" style="13" bestFit="1" customWidth="1"/>
    <col min="12" max="12" width="22.6640625" style="13" bestFit="1" customWidth="1"/>
    <col min="13" max="13" width="29.5" style="13" bestFit="1" customWidth="1"/>
    <col min="14" max="14" width="23.1640625" style="13" bestFit="1" customWidth="1"/>
    <col min="15" max="15" width="3.33203125" style="13" bestFit="1" customWidth="1"/>
    <col min="16" max="16" width="27.33203125" style="13" bestFit="1" customWidth="1"/>
    <col min="17" max="17" width="7" style="13" bestFit="1" customWidth="1"/>
    <col min="18" max="19" width="7.83203125" style="13" bestFit="1" customWidth="1"/>
  </cols>
  <sheetData>
    <row r="1" spans="1:21" s="14" customFormat="1" ht="13">
      <c r="A1" s="158" t="s">
        <v>27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22"/>
      <c r="U1" s="22"/>
    </row>
    <row r="2" spans="1:21" s="14" customFormat="1" ht="13">
      <c r="A2" s="158" t="s">
        <v>28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21" s="14" customFormat="1" ht="13">
      <c r="A3" s="159">
        <v>40999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7" spans="1:21" s="11" customFormat="1" ht="15" thickBot="1">
      <c r="A7" s="21"/>
      <c r="B7" s="21"/>
      <c r="C7" s="21"/>
      <c r="D7" s="21"/>
      <c r="E7" s="21"/>
      <c r="F7" s="21"/>
      <c r="G7" s="21"/>
      <c r="H7" s="21"/>
      <c r="I7" s="10" t="s">
        <v>131</v>
      </c>
      <c r="J7" s="10" t="s">
        <v>130</v>
      </c>
      <c r="K7" s="10" t="s">
        <v>129</v>
      </c>
      <c r="L7" s="10" t="s">
        <v>128</v>
      </c>
      <c r="M7" s="10" t="s">
        <v>127</v>
      </c>
      <c r="N7" s="10" t="s">
        <v>126</v>
      </c>
      <c r="O7" s="10" t="s">
        <v>125</v>
      </c>
      <c r="P7" s="10" t="s">
        <v>124</v>
      </c>
      <c r="Q7" s="10" t="s">
        <v>123</v>
      </c>
      <c r="R7" s="10" t="s">
        <v>122</v>
      </c>
      <c r="S7" s="10" t="s">
        <v>121</v>
      </c>
    </row>
    <row r="8" spans="1:21" ht="15" thickTop="1">
      <c r="A8" s="2"/>
      <c r="B8" s="2" t="s">
        <v>1</v>
      </c>
      <c r="C8" s="2"/>
      <c r="D8" s="2"/>
      <c r="E8" s="2"/>
      <c r="F8" s="2"/>
      <c r="G8" s="2"/>
      <c r="H8" s="2"/>
      <c r="I8" s="2"/>
      <c r="J8" s="15"/>
      <c r="K8" s="2"/>
      <c r="L8" s="2"/>
      <c r="M8" s="2"/>
      <c r="N8" s="2"/>
      <c r="O8" s="2"/>
      <c r="P8" s="2"/>
      <c r="Q8" s="19"/>
      <c r="R8" s="19"/>
      <c r="S8" s="19"/>
    </row>
    <row r="9" spans="1:21">
      <c r="A9" s="2"/>
      <c r="B9" s="2"/>
      <c r="C9" s="2"/>
      <c r="D9" s="2" t="s">
        <v>2</v>
      </c>
      <c r="E9" s="2"/>
      <c r="F9" s="2"/>
      <c r="G9" s="2"/>
      <c r="H9" s="2"/>
      <c r="I9" s="2"/>
      <c r="J9" s="15"/>
      <c r="K9" s="2"/>
      <c r="L9" s="2"/>
      <c r="M9" s="2"/>
      <c r="N9" s="2"/>
      <c r="O9" s="2"/>
      <c r="P9" s="2"/>
      <c r="Q9" s="19"/>
      <c r="R9" s="19"/>
      <c r="S9" s="19"/>
    </row>
    <row r="10" spans="1:21">
      <c r="A10" s="2"/>
      <c r="B10" s="2"/>
      <c r="C10" s="2"/>
      <c r="D10" s="2"/>
      <c r="E10" s="2" t="s">
        <v>3</v>
      </c>
      <c r="F10" s="2"/>
      <c r="G10" s="2"/>
      <c r="H10" s="2"/>
      <c r="I10" s="2"/>
      <c r="J10" s="15"/>
      <c r="K10" s="2"/>
      <c r="L10" s="2"/>
      <c r="M10" s="2"/>
      <c r="N10" s="2"/>
      <c r="O10" s="2"/>
      <c r="P10" s="2"/>
      <c r="Q10" s="19"/>
      <c r="R10" s="19"/>
      <c r="S10" s="19"/>
    </row>
    <row r="11" spans="1:21">
      <c r="A11" s="2"/>
      <c r="B11" s="2"/>
      <c r="C11" s="2"/>
      <c r="D11" s="2"/>
      <c r="E11" s="2"/>
      <c r="F11" s="2" t="s">
        <v>4</v>
      </c>
      <c r="G11" s="2"/>
      <c r="H11" s="2"/>
      <c r="I11" s="2"/>
      <c r="J11" s="15"/>
      <c r="K11" s="2"/>
      <c r="L11" s="2"/>
      <c r="M11" s="2"/>
      <c r="N11" s="2"/>
      <c r="O11" s="2"/>
      <c r="P11" s="2"/>
      <c r="Q11" s="19"/>
      <c r="R11" s="19"/>
      <c r="S11" s="19"/>
    </row>
    <row r="12" spans="1:21">
      <c r="A12" s="2"/>
      <c r="B12" s="2"/>
      <c r="C12" s="2"/>
      <c r="D12" s="2"/>
      <c r="E12" s="2"/>
      <c r="F12" s="2"/>
      <c r="G12" s="2" t="s">
        <v>5</v>
      </c>
      <c r="H12" s="2"/>
      <c r="I12" s="2"/>
      <c r="J12" s="15"/>
      <c r="K12" s="2"/>
      <c r="L12" s="2"/>
      <c r="M12" s="2"/>
      <c r="N12" s="2"/>
      <c r="O12" s="2"/>
      <c r="P12" s="2"/>
      <c r="Q12" s="19"/>
      <c r="R12" s="19"/>
      <c r="S12" s="19"/>
    </row>
    <row r="13" spans="1:21" ht="15" thickBot="1">
      <c r="A13" s="1"/>
      <c r="B13" s="1"/>
      <c r="C13" s="1"/>
      <c r="D13" s="1"/>
      <c r="E13" s="1"/>
      <c r="F13" s="1"/>
      <c r="G13" s="1"/>
      <c r="H13" s="16"/>
      <c r="I13" s="16" t="s">
        <v>87</v>
      </c>
      <c r="J13" s="17">
        <v>40981</v>
      </c>
      <c r="K13" s="16" t="s">
        <v>120</v>
      </c>
      <c r="L13" s="16" t="s">
        <v>119</v>
      </c>
      <c r="M13" s="16" t="s">
        <v>118</v>
      </c>
      <c r="N13" s="16" t="s">
        <v>60</v>
      </c>
      <c r="O13" s="18"/>
      <c r="P13" s="16" t="s">
        <v>82</v>
      </c>
      <c r="Q13" s="4"/>
      <c r="R13" s="4">
        <v>2309</v>
      </c>
      <c r="S13" s="4">
        <v>2309</v>
      </c>
    </row>
    <row r="14" spans="1:21" ht="15" thickBot="1">
      <c r="A14" s="16"/>
      <c r="B14" s="16"/>
      <c r="C14" s="16"/>
      <c r="D14" s="16"/>
      <c r="E14" s="16"/>
      <c r="F14" s="16"/>
      <c r="G14" s="16" t="s">
        <v>117</v>
      </c>
      <c r="H14" s="16"/>
      <c r="I14" s="16"/>
      <c r="J14" s="17"/>
      <c r="K14" s="16"/>
      <c r="L14" s="16"/>
      <c r="M14" s="16"/>
      <c r="N14" s="16"/>
      <c r="O14" s="16"/>
      <c r="P14" s="16"/>
      <c r="Q14" s="6">
        <v>0</v>
      </c>
      <c r="R14" s="6">
        <v>2309</v>
      </c>
      <c r="S14" s="6">
        <v>2309</v>
      </c>
    </row>
    <row r="15" spans="1:21" ht="30" customHeight="1" thickBot="1">
      <c r="A15" s="16"/>
      <c r="B15" s="16"/>
      <c r="C15" s="16"/>
      <c r="D15" s="16"/>
      <c r="E15" s="16"/>
      <c r="F15" s="16" t="s">
        <v>6</v>
      </c>
      <c r="G15" s="16"/>
      <c r="H15" s="16"/>
      <c r="I15" s="16"/>
      <c r="J15" s="17"/>
      <c r="K15" s="16"/>
      <c r="L15" s="16"/>
      <c r="M15" s="16"/>
      <c r="N15" s="16"/>
      <c r="O15" s="16"/>
      <c r="P15" s="16"/>
      <c r="Q15" s="5">
        <v>0</v>
      </c>
      <c r="R15" s="5">
        <v>2309</v>
      </c>
      <c r="S15" s="5">
        <v>2309</v>
      </c>
    </row>
    <row r="16" spans="1:21" ht="30" customHeight="1">
      <c r="A16" s="16"/>
      <c r="B16" s="16"/>
      <c r="C16" s="16"/>
      <c r="D16" s="16"/>
      <c r="E16" s="16" t="s">
        <v>7</v>
      </c>
      <c r="F16" s="16"/>
      <c r="G16" s="16"/>
      <c r="H16" s="16"/>
      <c r="I16" s="16"/>
      <c r="J16" s="17"/>
      <c r="K16" s="16"/>
      <c r="L16" s="16"/>
      <c r="M16" s="16"/>
      <c r="N16" s="16"/>
      <c r="O16" s="16"/>
      <c r="P16" s="16"/>
      <c r="Q16" s="3">
        <v>0</v>
      </c>
      <c r="R16" s="3">
        <v>2309</v>
      </c>
      <c r="S16" s="3">
        <v>2309</v>
      </c>
    </row>
    <row r="17" spans="1:19" ht="30" customHeight="1">
      <c r="A17" s="2"/>
      <c r="B17" s="2"/>
      <c r="C17" s="2"/>
      <c r="D17" s="2"/>
      <c r="E17" s="2" t="s">
        <v>8</v>
      </c>
      <c r="F17" s="2"/>
      <c r="G17" s="2"/>
      <c r="H17" s="2"/>
      <c r="I17" s="2"/>
      <c r="J17" s="15"/>
      <c r="K17" s="2"/>
      <c r="L17" s="2"/>
      <c r="M17" s="2"/>
      <c r="N17" s="2"/>
      <c r="O17" s="2"/>
      <c r="P17" s="2"/>
      <c r="Q17" s="19"/>
      <c r="R17" s="19"/>
      <c r="S17" s="19"/>
    </row>
    <row r="18" spans="1:19">
      <c r="A18" s="2"/>
      <c r="B18" s="2"/>
      <c r="C18" s="2"/>
      <c r="D18" s="2"/>
      <c r="E18" s="2"/>
      <c r="F18" s="2" t="s">
        <v>9</v>
      </c>
      <c r="G18" s="2"/>
      <c r="H18" s="2"/>
      <c r="I18" s="2"/>
      <c r="J18" s="15"/>
      <c r="K18" s="2"/>
      <c r="L18" s="2"/>
      <c r="M18" s="2"/>
      <c r="N18" s="2"/>
      <c r="O18" s="2"/>
      <c r="P18" s="2"/>
      <c r="Q18" s="19"/>
      <c r="R18" s="19"/>
      <c r="S18" s="19"/>
    </row>
    <row r="19" spans="1:19">
      <c r="A19" s="16"/>
      <c r="B19" s="16"/>
      <c r="C19" s="16"/>
      <c r="D19" s="16"/>
      <c r="E19" s="16"/>
      <c r="F19" s="16"/>
      <c r="G19" s="16"/>
      <c r="H19" s="16"/>
      <c r="I19" s="16" t="s">
        <v>87</v>
      </c>
      <c r="J19" s="17">
        <v>40970</v>
      </c>
      <c r="K19" s="16" t="s">
        <v>116</v>
      </c>
      <c r="L19" s="16" t="s">
        <v>115</v>
      </c>
      <c r="M19" s="16" t="s">
        <v>89</v>
      </c>
      <c r="N19" s="16" t="s">
        <v>60</v>
      </c>
      <c r="O19" s="18"/>
      <c r="P19" s="16" t="s">
        <v>82</v>
      </c>
      <c r="Q19" s="3"/>
      <c r="R19" s="3">
        <v>250</v>
      </c>
      <c r="S19" s="3">
        <v>250</v>
      </c>
    </row>
    <row r="20" spans="1:19">
      <c r="A20" s="16"/>
      <c r="B20" s="16"/>
      <c r="C20" s="16"/>
      <c r="D20" s="16"/>
      <c r="E20" s="16"/>
      <c r="F20" s="16"/>
      <c r="G20" s="16"/>
      <c r="H20" s="16"/>
      <c r="I20" s="16" t="s">
        <v>87</v>
      </c>
      <c r="J20" s="17">
        <v>40974</v>
      </c>
      <c r="K20" s="16" t="s">
        <v>114</v>
      </c>
      <c r="L20" s="16" t="s">
        <v>113</v>
      </c>
      <c r="M20" s="16" t="s">
        <v>89</v>
      </c>
      <c r="N20" s="16" t="s">
        <v>60</v>
      </c>
      <c r="O20" s="18"/>
      <c r="P20" s="16" t="s">
        <v>82</v>
      </c>
      <c r="Q20" s="3"/>
      <c r="R20" s="3">
        <v>500</v>
      </c>
      <c r="S20" s="3">
        <v>750</v>
      </c>
    </row>
    <row r="21" spans="1:19">
      <c r="A21" s="16"/>
      <c r="B21" s="16"/>
      <c r="C21" s="16"/>
      <c r="D21" s="16"/>
      <c r="E21" s="16"/>
      <c r="F21" s="16"/>
      <c r="G21" s="16"/>
      <c r="H21" s="16"/>
      <c r="I21" s="16" t="s">
        <v>87</v>
      </c>
      <c r="J21" s="17">
        <v>40974</v>
      </c>
      <c r="K21" s="16" t="s">
        <v>112</v>
      </c>
      <c r="L21" s="16" t="s">
        <v>111</v>
      </c>
      <c r="M21" s="16" t="s">
        <v>110</v>
      </c>
      <c r="N21" s="16" t="s">
        <v>60</v>
      </c>
      <c r="O21" s="18"/>
      <c r="P21" s="16" t="s">
        <v>82</v>
      </c>
      <c r="Q21" s="3"/>
      <c r="R21" s="3">
        <v>500</v>
      </c>
      <c r="S21" s="3">
        <v>1250</v>
      </c>
    </row>
    <row r="22" spans="1:19">
      <c r="A22" s="16"/>
      <c r="B22" s="16"/>
      <c r="C22" s="16"/>
      <c r="D22" s="16"/>
      <c r="E22" s="16"/>
      <c r="F22" s="16"/>
      <c r="G22" s="16"/>
      <c r="H22" s="16"/>
      <c r="I22" s="16" t="s">
        <v>87</v>
      </c>
      <c r="J22" s="17">
        <v>40974</v>
      </c>
      <c r="K22" s="16" t="s">
        <v>109</v>
      </c>
      <c r="L22" s="16" t="s">
        <v>108</v>
      </c>
      <c r="M22" s="16" t="s">
        <v>89</v>
      </c>
      <c r="N22" s="16" t="s">
        <v>60</v>
      </c>
      <c r="O22" s="18"/>
      <c r="P22" s="16" t="s">
        <v>82</v>
      </c>
      <c r="Q22" s="3"/>
      <c r="R22" s="3">
        <v>1000</v>
      </c>
      <c r="S22" s="3">
        <v>2250</v>
      </c>
    </row>
    <row r="23" spans="1:19">
      <c r="A23" s="16"/>
      <c r="B23" s="16"/>
      <c r="C23" s="16"/>
      <c r="D23" s="16"/>
      <c r="E23" s="16"/>
      <c r="F23" s="16"/>
      <c r="G23" s="16"/>
      <c r="H23" s="16"/>
      <c r="I23" s="16" t="s">
        <v>87</v>
      </c>
      <c r="J23" s="17">
        <v>40980</v>
      </c>
      <c r="K23" s="16" t="s">
        <v>107</v>
      </c>
      <c r="L23" s="16" t="s">
        <v>106</v>
      </c>
      <c r="M23" s="16" t="s">
        <v>89</v>
      </c>
      <c r="N23" s="16" t="s">
        <v>60</v>
      </c>
      <c r="O23" s="18"/>
      <c r="P23" s="16" t="s">
        <v>82</v>
      </c>
      <c r="Q23" s="3"/>
      <c r="R23" s="3">
        <v>250</v>
      </c>
      <c r="S23" s="3">
        <v>2500</v>
      </c>
    </row>
    <row r="24" spans="1:19">
      <c r="A24" s="16"/>
      <c r="B24" s="16"/>
      <c r="C24" s="16"/>
      <c r="D24" s="16"/>
      <c r="E24" s="16"/>
      <c r="F24" s="16"/>
      <c r="G24" s="16"/>
      <c r="H24" s="16"/>
      <c r="I24" s="16" t="s">
        <v>87</v>
      </c>
      <c r="J24" s="17">
        <v>40980</v>
      </c>
      <c r="K24" s="16" t="s">
        <v>105</v>
      </c>
      <c r="L24" s="16" t="s">
        <v>104</v>
      </c>
      <c r="M24" s="16" t="s">
        <v>89</v>
      </c>
      <c r="N24" s="16" t="s">
        <v>60</v>
      </c>
      <c r="O24" s="18"/>
      <c r="P24" s="16" t="s">
        <v>82</v>
      </c>
      <c r="Q24" s="3"/>
      <c r="R24" s="3">
        <v>1000</v>
      </c>
      <c r="S24" s="3">
        <v>3500</v>
      </c>
    </row>
    <row r="25" spans="1:19">
      <c r="A25" s="16"/>
      <c r="B25" s="16"/>
      <c r="C25" s="16"/>
      <c r="D25" s="16"/>
      <c r="E25" s="16"/>
      <c r="F25" s="16"/>
      <c r="G25" s="16"/>
      <c r="H25" s="16"/>
      <c r="I25" s="16" t="s">
        <v>87</v>
      </c>
      <c r="J25" s="17">
        <v>40981</v>
      </c>
      <c r="K25" s="16" t="s">
        <v>103</v>
      </c>
      <c r="L25" s="16" t="s">
        <v>102</v>
      </c>
      <c r="M25" s="16" t="s">
        <v>89</v>
      </c>
      <c r="N25" s="16" t="s">
        <v>60</v>
      </c>
      <c r="O25" s="18"/>
      <c r="P25" s="16" t="s">
        <v>82</v>
      </c>
      <c r="Q25" s="3"/>
      <c r="R25" s="3">
        <v>150</v>
      </c>
      <c r="S25" s="3">
        <v>3650</v>
      </c>
    </row>
    <row r="26" spans="1:19">
      <c r="A26" s="16"/>
      <c r="B26" s="16"/>
      <c r="C26" s="16"/>
      <c r="D26" s="16"/>
      <c r="E26" s="16"/>
      <c r="F26" s="16"/>
      <c r="G26" s="16"/>
      <c r="H26" s="16"/>
      <c r="I26" s="16" t="s">
        <v>87</v>
      </c>
      <c r="J26" s="17">
        <v>40981</v>
      </c>
      <c r="K26" s="16" t="s">
        <v>101</v>
      </c>
      <c r="L26" s="16" t="s">
        <v>100</v>
      </c>
      <c r="M26" s="16" t="s">
        <v>89</v>
      </c>
      <c r="N26" s="16" t="s">
        <v>60</v>
      </c>
      <c r="O26" s="18"/>
      <c r="P26" s="16" t="s">
        <v>82</v>
      </c>
      <c r="Q26" s="3"/>
      <c r="R26" s="3">
        <v>1500</v>
      </c>
      <c r="S26" s="3">
        <v>5150</v>
      </c>
    </row>
    <row r="27" spans="1:19">
      <c r="A27" s="16"/>
      <c r="B27" s="16"/>
      <c r="C27" s="16"/>
      <c r="D27" s="16"/>
      <c r="E27" s="16"/>
      <c r="F27" s="16"/>
      <c r="G27" s="16"/>
      <c r="H27" s="16"/>
      <c r="I27" s="16" t="s">
        <v>87</v>
      </c>
      <c r="J27" s="17">
        <v>40988</v>
      </c>
      <c r="K27" s="16" t="s">
        <v>99</v>
      </c>
      <c r="L27" s="16" t="s">
        <v>98</v>
      </c>
      <c r="M27" s="16" t="s">
        <v>89</v>
      </c>
      <c r="N27" s="16" t="s">
        <v>60</v>
      </c>
      <c r="O27" s="18"/>
      <c r="P27" s="16" t="s">
        <v>82</v>
      </c>
      <c r="Q27" s="3"/>
      <c r="R27" s="3">
        <v>250</v>
      </c>
      <c r="S27" s="3">
        <v>5400</v>
      </c>
    </row>
    <row r="28" spans="1:19">
      <c r="A28" s="16"/>
      <c r="B28" s="16"/>
      <c r="C28" s="16"/>
      <c r="D28" s="16"/>
      <c r="E28" s="16"/>
      <c r="F28" s="16"/>
      <c r="G28" s="16"/>
      <c r="H28" s="16"/>
      <c r="I28" s="16" t="s">
        <v>87</v>
      </c>
      <c r="J28" s="17">
        <v>40988</v>
      </c>
      <c r="K28" s="16" t="s">
        <v>97</v>
      </c>
      <c r="L28" s="16" t="s">
        <v>96</v>
      </c>
      <c r="M28" s="16" t="s">
        <v>89</v>
      </c>
      <c r="N28" s="16" t="s">
        <v>60</v>
      </c>
      <c r="O28" s="18"/>
      <c r="P28" s="16" t="s">
        <v>82</v>
      </c>
      <c r="Q28" s="3"/>
      <c r="R28" s="3">
        <v>75</v>
      </c>
      <c r="S28" s="3">
        <v>5475</v>
      </c>
    </row>
    <row r="29" spans="1:19">
      <c r="A29" s="16"/>
      <c r="B29" s="16"/>
      <c r="C29" s="16"/>
      <c r="D29" s="16"/>
      <c r="E29" s="16"/>
      <c r="F29" s="16"/>
      <c r="G29" s="16"/>
      <c r="H29" s="16"/>
      <c r="I29" s="16" t="s">
        <v>87</v>
      </c>
      <c r="J29" s="17">
        <v>40988</v>
      </c>
      <c r="K29" s="16" t="s">
        <v>95</v>
      </c>
      <c r="L29" s="16" t="s">
        <v>94</v>
      </c>
      <c r="M29" s="16" t="s">
        <v>89</v>
      </c>
      <c r="N29" s="16" t="s">
        <v>60</v>
      </c>
      <c r="O29" s="18"/>
      <c r="P29" s="16" t="s">
        <v>82</v>
      </c>
      <c r="Q29" s="3"/>
      <c r="R29" s="3">
        <v>250</v>
      </c>
      <c r="S29" s="3">
        <v>5725</v>
      </c>
    </row>
    <row r="30" spans="1:19">
      <c r="A30" s="16"/>
      <c r="B30" s="16"/>
      <c r="C30" s="16"/>
      <c r="D30" s="16"/>
      <c r="E30" s="16"/>
      <c r="F30" s="16"/>
      <c r="G30" s="16"/>
      <c r="H30" s="16"/>
      <c r="I30" s="16" t="s">
        <v>87</v>
      </c>
      <c r="J30" s="17">
        <v>40989</v>
      </c>
      <c r="K30" s="16" t="s">
        <v>93</v>
      </c>
      <c r="L30" s="16" t="s">
        <v>92</v>
      </c>
      <c r="M30" s="16" t="s">
        <v>89</v>
      </c>
      <c r="N30" s="16" t="s">
        <v>60</v>
      </c>
      <c r="O30" s="18"/>
      <c r="P30" s="16" t="s">
        <v>82</v>
      </c>
      <c r="Q30" s="3"/>
      <c r="R30" s="3">
        <v>1000</v>
      </c>
      <c r="S30" s="3">
        <v>6725</v>
      </c>
    </row>
    <row r="31" spans="1:19" ht="15" thickBot="1">
      <c r="A31" s="16"/>
      <c r="B31" s="16"/>
      <c r="C31" s="16"/>
      <c r="D31" s="16"/>
      <c r="E31" s="16"/>
      <c r="F31" s="16"/>
      <c r="G31" s="16"/>
      <c r="H31" s="16"/>
      <c r="I31" s="16" t="s">
        <v>87</v>
      </c>
      <c r="J31" s="17">
        <v>40994</v>
      </c>
      <c r="K31" s="16" t="s">
        <v>91</v>
      </c>
      <c r="L31" s="16" t="s">
        <v>90</v>
      </c>
      <c r="M31" s="16" t="s">
        <v>89</v>
      </c>
      <c r="N31" s="16" t="s">
        <v>60</v>
      </c>
      <c r="O31" s="18"/>
      <c r="P31" s="16" t="s">
        <v>82</v>
      </c>
      <c r="Q31" s="20"/>
      <c r="R31" s="20">
        <v>250</v>
      </c>
      <c r="S31" s="20">
        <v>6975</v>
      </c>
    </row>
    <row r="32" spans="1:19">
      <c r="A32" s="16"/>
      <c r="B32" s="16"/>
      <c r="C32" s="16"/>
      <c r="D32" s="16"/>
      <c r="E32" s="16"/>
      <c r="F32" s="16" t="s">
        <v>88</v>
      </c>
      <c r="G32" s="16"/>
      <c r="H32" s="16"/>
      <c r="I32" s="16"/>
      <c r="J32" s="17"/>
      <c r="K32" s="16"/>
      <c r="L32" s="16"/>
      <c r="M32" s="16"/>
      <c r="N32" s="16"/>
      <c r="O32" s="16"/>
      <c r="P32" s="16"/>
      <c r="Q32" s="3">
        <v>0</v>
      </c>
      <c r="R32" s="3">
        <v>6975</v>
      </c>
      <c r="S32" s="3">
        <v>6975</v>
      </c>
    </row>
    <row r="33" spans="1:19" s="25" customFormat="1" ht="30" customHeight="1">
      <c r="A33" s="23"/>
      <c r="B33" s="23"/>
      <c r="C33" s="23"/>
      <c r="D33" s="23"/>
      <c r="E33" s="23"/>
      <c r="F33" s="23" t="s">
        <v>10</v>
      </c>
      <c r="G33" s="23"/>
      <c r="H33" s="23"/>
      <c r="I33" s="23"/>
      <c r="J33" s="26"/>
      <c r="K33" s="23"/>
      <c r="L33" s="23"/>
      <c r="M33" s="23"/>
      <c r="N33" s="23"/>
      <c r="O33" s="23"/>
      <c r="P33" s="23"/>
      <c r="Q33" s="27"/>
      <c r="R33" s="27"/>
      <c r="S33" s="27"/>
    </row>
    <row r="34" spans="1:19" s="25" customFormat="1" ht="15" thickBot="1">
      <c r="A34" s="28"/>
      <c r="B34" s="28"/>
      <c r="C34" s="28"/>
      <c r="D34" s="28"/>
      <c r="E34" s="28"/>
      <c r="F34" s="28"/>
      <c r="G34" s="28"/>
      <c r="H34" s="29"/>
      <c r="I34" s="29" t="s">
        <v>87</v>
      </c>
      <c r="J34" s="30">
        <v>40995</v>
      </c>
      <c r="K34" s="29" t="s">
        <v>86</v>
      </c>
      <c r="L34" s="29" t="s">
        <v>85</v>
      </c>
      <c r="M34" s="29" t="s">
        <v>84</v>
      </c>
      <c r="N34" s="29" t="s">
        <v>83</v>
      </c>
      <c r="O34" s="31"/>
      <c r="P34" s="29" t="s">
        <v>82</v>
      </c>
      <c r="Q34" s="24"/>
      <c r="R34" s="24">
        <v>2500</v>
      </c>
      <c r="S34" s="24">
        <v>2500</v>
      </c>
    </row>
    <row r="35" spans="1:19" ht="15" thickBot="1">
      <c r="A35" s="16"/>
      <c r="B35" s="16"/>
      <c r="C35" s="16"/>
      <c r="D35" s="16"/>
      <c r="E35" s="16"/>
      <c r="F35" s="16" t="s">
        <v>81</v>
      </c>
      <c r="G35" s="16"/>
      <c r="H35" s="16"/>
      <c r="I35" s="16"/>
      <c r="J35" s="17"/>
      <c r="K35" s="16"/>
      <c r="L35" s="16"/>
      <c r="M35" s="16"/>
      <c r="N35" s="16"/>
      <c r="O35" s="16"/>
      <c r="P35" s="16"/>
      <c r="Q35" s="6">
        <v>0</v>
      </c>
      <c r="R35" s="6">
        <v>2500</v>
      </c>
      <c r="S35" s="6">
        <v>2500</v>
      </c>
    </row>
    <row r="36" spans="1:19" ht="30" customHeight="1" thickBot="1">
      <c r="A36" s="16"/>
      <c r="B36" s="16"/>
      <c r="C36" s="16"/>
      <c r="D36" s="16"/>
      <c r="E36" s="16" t="s">
        <v>11</v>
      </c>
      <c r="F36" s="16"/>
      <c r="G36" s="16"/>
      <c r="H36" s="16"/>
      <c r="I36" s="16"/>
      <c r="J36" s="17"/>
      <c r="K36" s="16"/>
      <c r="L36" s="16"/>
      <c r="M36" s="16"/>
      <c r="N36" s="16"/>
      <c r="O36" s="16"/>
      <c r="P36" s="16"/>
      <c r="Q36" s="6">
        <v>0</v>
      </c>
      <c r="R36" s="6">
        <v>9475</v>
      </c>
      <c r="S36" s="6">
        <v>9475</v>
      </c>
    </row>
    <row r="37" spans="1:19" ht="30" customHeight="1" thickBot="1">
      <c r="A37" s="16"/>
      <c r="B37" s="16"/>
      <c r="C37" s="16"/>
      <c r="D37" s="16" t="s">
        <v>12</v>
      </c>
      <c r="E37" s="16"/>
      <c r="F37" s="16"/>
      <c r="G37" s="16"/>
      <c r="H37" s="16"/>
      <c r="I37" s="16"/>
      <c r="J37" s="17"/>
      <c r="K37" s="16"/>
      <c r="L37" s="16"/>
      <c r="M37" s="16"/>
      <c r="N37" s="16"/>
      <c r="O37" s="16"/>
      <c r="P37" s="16"/>
      <c r="Q37" s="5">
        <v>0</v>
      </c>
      <c r="R37" s="5">
        <v>11784</v>
      </c>
      <c r="S37" s="5">
        <v>11784</v>
      </c>
    </row>
    <row r="38" spans="1:19" ht="30" customHeight="1">
      <c r="A38" s="16"/>
      <c r="B38" s="16"/>
      <c r="C38" s="16" t="s">
        <v>13</v>
      </c>
      <c r="D38" s="16"/>
      <c r="E38" s="16"/>
      <c r="F38" s="16"/>
      <c r="G38" s="16"/>
      <c r="H38" s="16"/>
      <c r="I38" s="16"/>
      <c r="J38" s="17"/>
      <c r="K38" s="16"/>
      <c r="L38" s="16"/>
      <c r="M38" s="16"/>
      <c r="N38" s="16"/>
      <c r="O38" s="16"/>
      <c r="P38" s="16"/>
      <c r="Q38" s="3">
        <v>0</v>
      </c>
      <c r="R38" s="3">
        <v>11784</v>
      </c>
      <c r="S38" s="3">
        <v>11784</v>
      </c>
    </row>
    <row r="39" spans="1:19" ht="30" customHeight="1">
      <c r="A39" s="2"/>
      <c r="B39" s="2"/>
      <c r="C39" s="2"/>
      <c r="D39" s="2" t="s">
        <v>14</v>
      </c>
      <c r="E39" s="2"/>
      <c r="F39" s="2"/>
      <c r="G39" s="2"/>
      <c r="H39" s="2"/>
      <c r="I39" s="2"/>
      <c r="J39" s="15"/>
      <c r="K39" s="2"/>
      <c r="L39" s="2"/>
      <c r="M39" s="2"/>
      <c r="N39" s="2"/>
      <c r="O39" s="2"/>
      <c r="P39" s="2"/>
      <c r="Q39" s="19"/>
      <c r="R39" s="19"/>
      <c r="S39" s="19"/>
    </row>
    <row r="40" spans="1:19">
      <c r="A40" s="2"/>
      <c r="B40" s="2"/>
      <c r="C40" s="2"/>
      <c r="D40" s="2"/>
      <c r="E40" s="2" t="s">
        <v>15</v>
      </c>
      <c r="F40" s="2"/>
      <c r="G40" s="2"/>
      <c r="H40" s="2"/>
      <c r="I40" s="2"/>
      <c r="J40" s="15"/>
      <c r="K40" s="2"/>
      <c r="L40" s="2"/>
      <c r="M40" s="2"/>
      <c r="N40" s="2"/>
      <c r="O40" s="2"/>
      <c r="P40" s="2"/>
      <c r="Q40" s="19"/>
      <c r="R40" s="19"/>
      <c r="S40" s="19"/>
    </row>
    <row r="41" spans="1:19">
      <c r="A41" s="2"/>
      <c r="B41" s="2"/>
      <c r="C41" s="2"/>
      <c r="D41" s="2"/>
      <c r="E41" s="2"/>
      <c r="F41" s="2" t="s">
        <v>16</v>
      </c>
      <c r="G41" s="2"/>
      <c r="H41" s="2"/>
      <c r="I41" s="2"/>
      <c r="J41" s="15"/>
      <c r="K41" s="2"/>
      <c r="L41" s="2"/>
      <c r="M41" s="2"/>
      <c r="N41" s="2"/>
      <c r="O41" s="2"/>
      <c r="P41" s="2"/>
      <c r="Q41" s="19"/>
      <c r="R41" s="19"/>
      <c r="S41" s="19"/>
    </row>
    <row r="42" spans="1:19" s="150" customFormat="1" ht="30" customHeight="1">
      <c r="A42" s="147"/>
      <c r="B42" s="147"/>
      <c r="C42" s="147"/>
      <c r="D42" s="147"/>
      <c r="E42" s="147"/>
      <c r="F42" s="147"/>
      <c r="G42" s="147" t="s">
        <v>235</v>
      </c>
      <c r="H42" s="147"/>
      <c r="I42" s="147"/>
      <c r="J42" s="148"/>
      <c r="K42" s="147"/>
      <c r="L42" s="147"/>
      <c r="M42" s="147"/>
      <c r="N42" s="147"/>
      <c r="O42" s="147"/>
      <c r="P42" s="147"/>
      <c r="Q42" s="149"/>
      <c r="R42" s="149"/>
      <c r="S42" s="149"/>
    </row>
    <row r="43" spans="1:19" s="150" customFormat="1" thickBot="1">
      <c r="A43" s="151"/>
      <c r="B43" s="151"/>
      <c r="C43" s="151"/>
      <c r="D43" s="151"/>
      <c r="E43" s="151"/>
      <c r="F43" s="151"/>
      <c r="G43" s="151"/>
      <c r="H43" s="152"/>
      <c r="I43" s="152" t="s">
        <v>73</v>
      </c>
      <c r="J43" s="153">
        <v>40999</v>
      </c>
      <c r="K43" s="152" t="s">
        <v>236</v>
      </c>
      <c r="L43" s="152"/>
      <c r="M43" s="152" t="s">
        <v>239</v>
      </c>
      <c r="N43" s="152" t="s">
        <v>60</v>
      </c>
      <c r="O43" s="154"/>
      <c r="P43" s="152" t="s">
        <v>237</v>
      </c>
      <c r="Q43" s="155">
        <v>161.63</v>
      </c>
      <c r="R43" s="155"/>
      <c r="S43" s="155">
        <v>161.63</v>
      </c>
    </row>
    <row r="44" spans="1:19" s="150" customFormat="1" ht="13">
      <c r="A44" s="152"/>
      <c r="B44" s="152"/>
      <c r="C44" s="152"/>
      <c r="D44" s="152"/>
      <c r="E44" s="152"/>
      <c r="F44" s="152"/>
      <c r="G44" s="152" t="s">
        <v>238</v>
      </c>
      <c r="H44" s="152"/>
      <c r="I44" s="152"/>
      <c r="J44" s="153"/>
      <c r="K44" s="152"/>
      <c r="L44" s="152"/>
      <c r="M44" s="152"/>
      <c r="N44" s="152"/>
      <c r="O44" s="152"/>
      <c r="P44" s="152"/>
      <c r="Q44" s="156">
        <v>161.63</v>
      </c>
      <c r="R44" s="156">
        <v>0</v>
      </c>
      <c r="S44" s="156">
        <v>161.63</v>
      </c>
    </row>
    <row r="45" spans="1:19" s="150" customFormat="1" ht="13">
      <c r="A45" s="152"/>
      <c r="B45" s="152"/>
      <c r="C45" s="152"/>
      <c r="D45" s="152"/>
      <c r="E45" s="152"/>
      <c r="F45" s="152"/>
      <c r="G45" s="152"/>
      <c r="H45" s="152"/>
      <c r="I45" s="152"/>
      <c r="J45" s="153"/>
      <c r="K45" s="152"/>
      <c r="L45" s="152"/>
      <c r="M45" s="152"/>
      <c r="N45" s="152"/>
      <c r="O45" s="152"/>
      <c r="P45" s="152"/>
      <c r="Q45" s="156"/>
      <c r="R45" s="156"/>
      <c r="S45" s="156"/>
    </row>
    <row r="46" spans="1:19">
      <c r="A46" s="2"/>
      <c r="B46" s="2"/>
      <c r="C46" s="2"/>
      <c r="D46" s="2"/>
      <c r="E46" s="2"/>
      <c r="F46" s="2"/>
      <c r="G46" s="2" t="s">
        <v>17</v>
      </c>
      <c r="H46" s="2"/>
      <c r="I46" s="2"/>
      <c r="J46" s="15"/>
      <c r="K46" s="2"/>
      <c r="L46" s="2"/>
      <c r="M46" s="2"/>
      <c r="N46" s="2"/>
      <c r="O46" s="2"/>
      <c r="P46" s="2"/>
      <c r="Q46" s="19"/>
      <c r="R46" s="19"/>
      <c r="S46" s="19"/>
    </row>
    <row r="47" spans="1:19">
      <c r="A47" s="16"/>
      <c r="B47" s="16"/>
      <c r="C47" s="16"/>
      <c r="D47" s="16"/>
      <c r="E47" s="16"/>
      <c r="F47" s="16"/>
      <c r="G47" s="16"/>
      <c r="H47" s="16"/>
      <c r="I47" s="16" t="s">
        <v>73</v>
      </c>
      <c r="J47" s="17">
        <v>40969</v>
      </c>
      <c r="K47" s="16" t="s">
        <v>80</v>
      </c>
      <c r="L47" s="16"/>
      <c r="M47" s="16" t="s">
        <v>79</v>
      </c>
      <c r="N47" s="16" t="s">
        <v>60</v>
      </c>
      <c r="O47" s="18"/>
      <c r="P47" s="16" t="s">
        <v>70</v>
      </c>
      <c r="Q47" s="3"/>
      <c r="R47" s="3">
        <v>1105.77</v>
      </c>
      <c r="S47" s="3">
        <v>-1105.77</v>
      </c>
    </row>
    <row r="48" spans="1:19">
      <c r="A48" s="16"/>
      <c r="B48" s="16"/>
      <c r="C48" s="16"/>
      <c r="D48" s="16"/>
      <c r="E48" s="16"/>
      <c r="F48" s="16"/>
      <c r="G48" s="16"/>
      <c r="H48" s="16"/>
      <c r="I48" s="16" t="s">
        <v>73</v>
      </c>
      <c r="J48" s="17">
        <v>40969</v>
      </c>
      <c r="K48" s="16" t="s">
        <v>80</v>
      </c>
      <c r="L48" s="16"/>
      <c r="M48" s="16" t="s">
        <v>79</v>
      </c>
      <c r="N48" s="16" t="s">
        <v>60</v>
      </c>
      <c r="O48" s="18"/>
      <c r="P48" s="16" t="s">
        <v>70</v>
      </c>
      <c r="Q48" s="3"/>
      <c r="R48" s="3">
        <v>84.59</v>
      </c>
      <c r="S48" s="3">
        <v>-1190.3599999999999</v>
      </c>
    </row>
    <row r="49" spans="1:19">
      <c r="A49" s="16"/>
      <c r="B49" s="16"/>
      <c r="C49" s="16"/>
      <c r="D49" s="16"/>
      <c r="E49" s="16"/>
      <c r="F49" s="16"/>
      <c r="G49" s="16"/>
      <c r="H49" s="16"/>
      <c r="I49" s="16" t="s">
        <v>73</v>
      </c>
      <c r="J49" s="17">
        <v>40983</v>
      </c>
      <c r="K49" s="16" t="s">
        <v>78</v>
      </c>
      <c r="L49" s="16"/>
      <c r="M49" s="16" t="s">
        <v>77</v>
      </c>
      <c r="N49" s="16" t="s">
        <v>60</v>
      </c>
      <c r="O49" s="18"/>
      <c r="P49" s="16" t="s">
        <v>74</v>
      </c>
      <c r="Q49" s="3">
        <v>2083.34</v>
      </c>
      <c r="R49" s="3"/>
      <c r="S49" s="3">
        <v>892.98</v>
      </c>
    </row>
    <row r="50" spans="1:19">
      <c r="A50" s="16"/>
      <c r="B50" s="16"/>
      <c r="C50" s="16"/>
      <c r="D50" s="16"/>
      <c r="E50" s="16"/>
      <c r="F50" s="16"/>
      <c r="G50" s="16"/>
      <c r="H50" s="16"/>
      <c r="I50" s="16" t="s">
        <v>73</v>
      </c>
      <c r="J50" s="17">
        <v>40983</v>
      </c>
      <c r="K50" s="16" t="s">
        <v>78</v>
      </c>
      <c r="L50" s="16"/>
      <c r="M50" s="16" t="s">
        <v>77</v>
      </c>
      <c r="N50" s="16" t="s">
        <v>60</v>
      </c>
      <c r="O50" s="18"/>
      <c r="P50" s="16" t="s">
        <v>74</v>
      </c>
      <c r="Q50" s="3">
        <v>159.38</v>
      </c>
      <c r="R50" s="3"/>
      <c r="S50" s="3">
        <v>1052.3599999999999</v>
      </c>
    </row>
    <row r="51" spans="1:19">
      <c r="A51" s="16"/>
      <c r="B51" s="16"/>
      <c r="C51" s="16"/>
      <c r="D51" s="16"/>
      <c r="E51" s="16"/>
      <c r="F51" s="16"/>
      <c r="G51" s="16"/>
      <c r="H51" s="16"/>
      <c r="I51" s="16" t="s">
        <v>73</v>
      </c>
      <c r="J51" s="17">
        <v>40998</v>
      </c>
      <c r="K51" s="16" t="s">
        <v>76</v>
      </c>
      <c r="L51" s="16"/>
      <c r="M51" s="16" t="s">
        <v>75</v>
      </c>
      <c r="N51" s="16" t="s">
        <v>60</v>
      </c>
      <c r="O51" s="18"/>
      <c r="P51" s="16" t="s">
        <v>74</v>
      </c>
      <c r="Q51" s="3">
        <v>2083.34</v>
      </c>
      <c r="R51" s="3"/>
      <c r="S51" s="3">
        <v>3135.7</v>
      </c>
    </row>
    <row r="52" spans="1:19">
      <c r="A52" s="16"/>
      <c r="B52" s="16"/>
      <c r="C52" s="16"/>
      <c r="D52" s="16"/>
      <c r="E52" s="16"/>
      <c r="F52" s="16"/>
      <c r="G52" s="16"/>
      <c r="H52" s="16"/>
      <c r="I52" s="16" t="s">
        <v>73</v>
      </c>
      <c r="J52" s="17">
        <v>40998</v>
      </c>
      <c r="K52" s="16" t="s">
        <v>76</v>
      </c>
      <c r="L52" s="16"/>
      <c r="M52" s="16" t="s">
        <v>75</v>
      </c>
      <c r="N52" s="16" t="s">
        <v>60</v>
      </c>
      <c r="O52" s="18"/>
      <c r="P52" s="16" t="s">
        <v>74</v>
      </c>
      <c r="Q52" s="3">
        <v>159.37</v>
      </c>
      <c r="R52" s="3"/>
      <c r="S52" s="3">
        <v>3295.07</v>
      </c>
    </row>
    <row r="53" spans="1:19">
      <c r="A53" s="16"/>
      <c r="B53" s="16"/>
      <c r="C53" s="16"/>
      <c r="D53" s="16"/>
      <c r="E53" s="16"/>
      <c r="F53" s="16"/>
      <c r="G53" s="16"/>
      <c r="H53" s="16"/>
      <c r="I53" s="16" t="s">
        <v>73</v>
      </c>
      <c r="J53" s="17">
        <v>40999</v>
      </c>
      <c r="K53" s="16" t="s">
        <v>72</v>
      </c>
      <c r="L53" s="16"/>
      <c r="M53" s="16" t="s">
        <v>71</v>
      </c>
      <c r="N53" s="16" t="s">
        <v>60</v>
      </c>
      <c r="O53" s="18"/>
      <c r="P53" s="16" t="s">
        <v>70</v>
      </c>
      <c r="Q53" s="3">
        <v>1346.15</v>
      </c>
      <c r="R53" s="3"/>
      <c r="S53" s="3">
        <v>4641.22</v>
      </c>
    </row>
    <row r="54" spans="1:19" ht="15" thickBot="1">
      <c r="A54" s="16"/>
      <c r="B54" s="16"/>
      <c r="C54" s="16"/>
      <c r="D54" s="16"/>
      <c r="E54" s="16"/>
      <c r="F54" s="16"/>
      <c r="G54" s="16"/>
      <c r="H54" s="16"/>
      <c r="I54" s="16" t="s">
        <v>73</v>
      </c>
      <c r="J54" s="17">
        <v>40999</v>
      </c>
      <c r="K54" s="16" t="s">
        <v>72</v>
      </c>
      <c r="L54" s="16"/>
      <c r="M54" s="16" t="s">
        <v>71</v>
      </c>
      <c r="N54" s="16" t="s">
        <v>60</v>
      </c>
      <c r="O54" s="18"/>
      <c r="P54" s="16" t="s">
        <v>70</v>
      </c>
      <c r="Q54" s="20">
        <v>102.98</v>
      </c>
      <c r="R54" s="20"/>
      <c r="S54" s="20">
        <v>4744.2</v>
      </c>
    </row>
    <row r="55" spans="1:19">
      <c r="A55" s="16"/>
      <c r="B55" s="16"/>
      <c r="C55" s="16"/>
      <c r="D55" s="16"/>
      <c r="E55" s="16"/>
      <c r="F55" s="16"/>
      <c r="G55" s="16" t="s">
        <v>69</v>
      </c>
      <c r="H55" s="16"/>
      <c r="I55" s="16"/>
      <c r="J55" s="17"/>
      <c r="K55" s="16"/>
      <c r="L55" s="16"/>
      <c r="M55" s="16"/>
      <c r="N55" s="16"/>
      <c r="O55" s="16"/>
      <c r="P55" s="16"/>
      <c r="Q55" s="3">
        <v>5934.56</v>
      </c>
      <c r="R55" s="3">
        <v>1190.3599999999999</v>
      </c>
      <c r="S55" s="3">
        <v>4744.2</v>
      </c>
    </row>
    <row r="56" spans="1:19" ht="30" customHeight="1">
      <c r="A56" s="2"/>
      <c r="B56" s="2"/>
      <c r="C56" s="2"/>
      <c r="D56" s="2"/>
      <c r="E56" s="2"/>
      <c r="F56" s="2"/>
      <c r="G56" s="2" t="s">
        <v>18</v>
      </c>
      <c r="H56" s="2"/>
      <c r="I56" s="2"/>
      <c r="J56" s="15"/>
      <c r="K56" s="2"/>
      <c r="L56" s="2"/>
      <c r="M56" s="2"/>
      <c r="N56" s="2"/>
      <c r="O56" s="2"/>
      <c r="P56" s="2"/>
      <c r="Q56" s="19"/>
      <c r="R56" s="19"/>
      <c r="S56" s="19"/>
    </row>
    <row r="57" spans="1:19">
      <c r="A57" s="16"/>
      <c r="B57" s="16"/>
      <c r="C57" s="16"/>
      <c r="D57" s="16"/>
      <c r="E57" s="16"/>
      <c r="F57" s="16"/>
      <c r="G57" s="16"/>
      <c r="H57" s="16"/>
      <c r="I57" s="16" t="s">
        <v>34</v>
      </c>
      <c r="J57" s="17">
        <v>40994</v>
      </c>
      <c r="K57" s="16" t="s">
        <v>66</v>
      </c>
      <c r="L57" s="16" t="s">
        <v>65</v>
      </c>
      <c r="M57" s="16" t="s">
        <v>68</v>
      </c>
      <c r="N57" s="16" t="s">
        <v>67</v>
      </c>
      <c r="O57" s="18"/>
      <c r="P57" s="16" t="s">
        <v>30</v>
      </c>
      <c r="Q57" s="3">
        <v>5.99</v>
      </c>
      <c r="R57" s="3"/>
      <c r="S57" s="3">
        <v>5.99</v>
      </c>
    </row>
    <row r="58" spans="1:19">
      <c r="A58" s="16"/>
      <c r="B58" s="16"/>
      <c r="C58" s="16"/>
      <c r="D58" s="16"/>
      <c r="E58" s="16"/>
      <c r="F58" s="16"/>
      <c r="G58" s="16"/>
      <c r="H58" s="16"/>
      <c r="I58" s="16" t="s">
        <v>34</v>
      </c>
      <c r="J58" s="17">
        <v>40994</v>
      </c>
      <c r="K58" s="16" t="s">
        <v>66</v>
      </c>
      <c r="L58" s="16" t="s">
        <v>65</v>
      </c>
      <c r="M58" s="16" t="s">
        <v>64</v>
      </c>
      <c r="N58" s="16" t="s">
        <v>51</v>
      </c>
      <c r="O58" s="18"/>
      <c r="P58" s="16" t="s">
        <v>30</v>
      </c>
      <c r="Q58" s="3">
        <v>19</v>
      </c>
      <c r="R58" s="3"/>
      <c r="S58" s="3">
        <v>24.99</v>
      </c>
    </row>
    <row r="59" spans="1:19" ht="15" thickBot="1">
      <c r="A59" s="16"/>
      <c r="B59" s="16"/>
      <c r="C59" s="16"/>
      <c r="D59" s="16"/>
      <c r="E59" s="16"/>
      <c r="F59" s="16"/>
      <c r="G59" s="16"/>
      <c r="H59" s="16"/>
      <c r="I59" s="16" t="s">
        <v>34</v>
      </c>
      <c r="J59" s="17">
        <v>40995</v>
      </c>
      <c r="K59" s="16" t="s">
        <v>63</v>
      </c>
      <c r="L59" s="16" t="s">
        <v>62</v>
      </c>
      <c r="M59" s="16" t="s">
        <v>61</v>
      </c>
      <c r="N59" s="16" t="s">
        <v>60</v>
      </c>
      <c r="O59" s="18"/>
      <c r="P59" s="16" t="s">
        <v>30</v>
      </c>
      <c r="Q59" s="20">
        <v>9.5</v>
      </c>
      <c r="R59" s="20"/>
      <c r="S59" s="20">
        <v>34.49</v>
      </c>
    </row>
    <row r="60" spans="1:19">
      <c r="A60" s="16"/>
      <c r="B60" s="16"/>
      <c r="C60" s="16"/>
      <c r="D60" s="16"/>
      <c r="E60" s="16"/>
      <c r="F60" s="16"/>
      <c r="G60" s="16" t="s">
        <v>59</v>
      </c>
      <c r="H60" s="16"/>
      <c r="I60" s="16"/>
      <c r="J60" s="17"/>
      <c r="K60" s="16"/>
      <c r="L60" s="16"/>
      <c r="M60" s="16"/>
      <c r="N60" s="16"/>
      <c r="O60" s="16"/>
      <c r="P60" s="16"/>
      <c r="Q60" s="3">
        <v>34.49</v>
      </c>
      <c r="R60" s="3">
        <v>0</v>
      </c>
      <c r="S60" s="3">
        <v>34.49</v>
      </c>
    </row>
    <row r="61" spans="1:19" ht="30" customHeight="1">
      <c r="A61" s="2"/>
      <c r="B61" s="2"/>
      <c r="C61" s="2"/>
      <c r="D61" s="2"/>
      <c r="E61" s="2"/>
      <c r="F61" s="2"/>
      <c r="G61" s="2" t="s">
        <v>19</v>
      </c>
      <c r="H61" s="2"/>
      <c r="I61" s="2"/>
      <c r="J61" s="15"/>
      <c r="K61" s="2"/>
      <c r="L61" s="2"/>
      <c r="M61" s="2"/>
      <c r="N61" s="2"/>
      <c r="O61" s="2"/>
      <c r="P61" s="2"/>
      <c r="Q61" s="19"/>
      <c r="R61" s="19"/>
      <c r="S61" s="19"/>
    </row>
    <row r="62" spans="1:19">
      <c r="A62" s="16"/>
      <c r="B62" s="16"/>
      <c r="C62" s="16"/>
      <c r="D62" s="16"/>
      <c r="E62" s="16"/>
      <c r="F62" s="16"/>
      <c r="G62" s="16"/>
      <c r="H62" s="16"/>
      <c r="I62" s="16" t="s">
        <v>34</v>
      </c>
      <c r="J62" s="17">
        <v>40976</v>
      </c>
      <c r="K62" s="16" t="s">
        <v>49</v>
      </c>
      <c r="L62" s="16" t="s">
        <v>48</v>
      </c>
      <c r="M62" s="16" t="s">
        <v>47</v>
      </c>
      <c r="N62" s="16" t="s">
        <v>46</v>
      </c>
      <c r="O62" s="18"/>
      <c r="P62" s="16" t="s">
        <v>30</v>
      </c>
      <c r="Q62" s="3">
        <v>100</v>
      </c>
      <c r="R62" s="3"/>
      <c r="S62" s="3">
        <v>100</v>
      </c>
    </row>
    <row r="63" spans="1:19">
      <c r="A63" s="16"/>
      <c r="B63" s="16"/>
      <c r="C63" s="16"/>
      <c r="D63" s="16"/>
      <c r="E63" s="16"/>
      <c r="F63" s="16"/>
      <c r="G63" s="16"/>
      <c r="H63" s="16"/>
      <c r="I63" s="16" t="s">
        <v>34</v>
      </c>
      <c r="J63" s="17">
        <v>40977</v>
      </c>
      <c r="K63" s="16" t="s">
        <v>58</v>
      </c>
      <c r="L63" s="16" t="s">
        <v>53</v>
      </c>
      <c r="M63" s="16" t="s">
        <v>57</v>
      </c>
      <c r="N63" s="16" t="s">
        <v>51</v>
      </c>
      <c r="O63" s="18"/>
      <c r="P63" s="16" t="s">
        <v>30</v>
      </c>
      <c r="Q63" s="3">
        <v>300</v>
      </c>
      <c r="R63" s="3"/>
      <c r="S63" s="3">
        <v>400</v>
      </c>
    </row>
    <row r="64" spans="1:19">
      <c r="A64" s="16"/>
      <c r="B64" s="16"/>
      <c r="C64" s="16"/>
      <c r="D64" s="16"/>
      <c r="E64" s="16"/>
      <c r="F64" s="16"/>
      <c r="G64" s="16"/>
      <c r="H64" s="16"/>
      <c r="I64" s="16" t="s">
        <v>34</v>
      </c>
      <c r="J64" s="17">
        <v>40991</v>
      </c>
      <c r="K64" s="16" t="s">
        <v>56</v>
      </c>
      <c r="L64" s="16" t="s">
        <v>53</v>
      </c>
      <c r="M64" s="16" t="s">
        <v>55</v>
      </c>
      <c r="N64" s="16" t="s">
        <v>51</v>
      </c>
      <c r="O64" s="18"/>
      <c r="P64" s="16" t="s">
        <v>30</v>
      </c>
      <c r="Q64" s="3">
        <v>300</v>
      </c>
      <c r="R64" s="3"/>
      <c r="S64" s="3">
        <v>700</v>
      </c>
    </row>
    <row r="65" spans="1:19" ht="15" thickBot="1">
      <c r="A65" s="16"/>
      <c r="B65" s="16"/>
      <c r="C65" s="16"/>
      <c r="D65" s="16"/>
      <c r="E65" s="16"/>
      <c r="F65" s="16"/>
      <c r="G65" s="16"/>
      <c r="H65" s="16"/>
      <c r="I65" s="16" t="s">
        <v>34</v>
      </c>
      <c r="J65" s="17">
        <v>40998</v>
      </c>
      <c r="K65" s="16" t="s">
        <v>54</v>
      </c>
      <c r="L65" s="16" t="s">
        <v>53</v>
      </c>
      <c r="M65" s="16" t="s">
        <v>52</v>
      </c>
      <c r="N65" s="16" t="s">
        <v>51</v>
      </c>
      <c r="O65" s="18"/>
      <c r="P65" s="16" t="s">
        <v>30</v>
      </c>
      <c r="Q65" s="20">
        <v>150</v>
      </c>
      <c r="R65" s="20"/>
      <c r="S65" s="20">
        <v>850</v>
      </c>
    </row>
    <row r="66" spans="1:19">
      <c r="A66" s="16"/>
      <c r="B66" s="16"/>
      <c r="C66" s="16"/>
      <c r="D66" s="16"/>
      <c r="E66" s="16"/>
      <c r="F66" s="16"/>
      <c r="G66" s="16" t="s">
        <v>50</v>
      </c>
      <c r="H66" s="16"/>
      <c r="I66" s="16"/>
      <c r="J66" s="17"/>
      <c r="K66" s="16"/>
      <c r="L66" s="16"/>
      <c r="M66" s="16"/>
      <c r="N66" s="16"/>
      <c r="O66" s="16"/>
      <c r="P66" s="16"/>
      <c r="Q66" s="3">
        <v>850</v>
      </c>
      <c r="R66" s="3">
        <v>0</v>
      </c>
      <c r="S66" s="3">
        <v>850</v>
      </c>
    </row>
    <row r="67" spans="1:19" ht="30" customHeight="1">
      <c r="A67" s="2"/>
      <c r="B67" s="2"/>
      <c r="C67" s="2"/>
      <c r="D67" s="2"/>
      <c r="E67" s="2"/>
      <c r="F67" s="2"/>
      <c r="G67" s="2" t="s">
        <v>20</v>
      </c>
      <c r="H67" s="2"/>
      <c r="I67" s="2"/>
      <c r="J67" s="15"/>
      <c r="K67" s="2"/>
      <c r="L67" s="2"/>
      <c r="M67" s="2"/>
      <c r="N67" s="2"/>
      <c r="O67" s="2"/>
      <c r="P67" s="2"/>
      <c r="Q67" s="19"/>
      <c r="R67" s="19"/>
      <c r="S67" s="19"/>
    </row>
    <row r="68" spans="1:19" ht="15" thickBot="1">
      <c r="A68" s="1"/>
      <c r="B68" s="1"/>
      <c r="C68" s="1"/>
      <c r="D68" s="1"/>
      <c r="E68" s="1"/>
      <c r="F68" s="1"/>
      <c r="G68" s="1"/>
      <c r="H68" s="16"/>
      <c r="I68" s="16" t="s">
        <v>34</v>
      </c>
      <c r="J68" s="17">
        <v>40976</v>
      </c>
      <c r="K68" s="16" t="s">
        <v>49</v>
      </c>
      <c r="L68" s="16" t="s">
        <v>48</v>
      </c>
      <c r="M68" s="16" t="s">
        <v>47</v>
      </c>
      <c r="N68" s="16" t="s">
        <v>46</v>
      </c>
      <c r="O68" s="18"/>
      <c r="P68" s="16" t="s">
        <v>30</v>
      </c>
      <c r="Q68" s="20">
        <v>34.21</v>
      </c>
      <c r="R68" s="20"/>
      <c r="S68" s="20">
        <v>34.21</v>
      </c>
    </row>
    <row r="69" spans="1:19">
      <c r="A69" s="16"/>
      <c r="B69" s="16"/>
      <c r="C69" s="16"/>
      <c r="D69" s="16"/>
      <c r="E69" s="16"/>
      <c r="F69" s="16"/>
      <c r="G69" s="16" t="s">
        <v>45</v>
      </c>
      <c r="H69" s="16"/>
      <c r="I69" s="16"/>
      <c r="J69" s="17"/>
      <c r="K69" s="16"/>
      <c r="L69" s="16"/>
      <c r="M69" s="16"/>
      <c r="N69" s="16"/>
      <c r="O69" s="16"/>
      <c r="P69" s="16"/>
      <c r="Q69" s="3">
        <v>34.21</v>
      </c>
      <c r="R69" s="3">
        <v>0</v>
      </c>
      <c r="S69" s="3">
        <v>34.21</v>
      </c>
    </row>
    <row r="70" spans="1:19" ht="30" customHeight="1">
      <c r="A70" s="2"/>
      <c r="B70" s="2"/>
      <c r="C70" s="2"/>
      <c r="D70" s="2"/>
      <c r="E70" s="2"/>
      <c r="F70" s="2"/>
      <c r="G70" s="2" t="s">
        <v>21</v>
      </c>
      <c r="H70" s="2"/>
      <c r="I70" s="2"/>
      <c r="J70" s="15"/>
      <c r="K70" s="2"/>
      <c r="L70" s="2"/>
      <c r="M70" s="2"/>
      <c r="N70" s="2"/>
      <c r="O70" s="2"/>
      <c r="P70" s="2"/>
      <c r="Q70" s="19"/>
      <c r="R70" s="19"/>
      <c r="S70" s="19"/>
    </row>
    <row r="71" spans="1:19">
      <c r="A71" s="16"/>
      <c r="B71" s="16"/>
      <c r="C71" s="16"/>
      <c r="D71" s="16"/>
      <c r="E71" s="16"/>
      <c r="F71" s="16"/>
      <c r="G71" s="16"/>
      <c r="H71" s="16"/>
      <c r="I71" s="16" t="s">
        <v>34</v>
      </c>
      <c r="J71" s="17">
        <v>40969</v>
      </c>
      <c r="K71" s="16" t="s">
        <v>44</v>
      </c>
      <c r="L71" s="16" t="s">
        <v>43</v>
      </c>
      <c r="M71" s="16" t="s">
        <v>42</v>
      </c>
      <c r="N71" s="16" t="s">
        <v>35</v>
      </c>
      <c r="O71" s="18"/>
      <c r="P71" s="16" t="s">
        <v>30</v>
      </c>
      <c r="Q71" s="3">
        <v>250</v>
      </c>
      <c r="R71" s="3"/>
      <c r="S71" s="3">
        <v>250</v>
      </c>
    </row>
    <row r="72" spans="1:19">
      <c r="A72" s="16"/>
      <c r="B72" s="16"/>
      <c r="C72" s="16"/>
      <c r="D72" s="16"/>
      <c r="E72" s="16"/>
      <c r="F72" s="16"/>
      <c r="G72" s="16"/>
      <c r="H72" s="16"/>
      <c r="I72" s="16" t="s">
        <v>34</v>
      </c>
      <c r="J72" s="17">
        <v>40969</v>
      </c>
      <c r="K72" s="16" t="s">
        <v>41</v>
      </c>
      <c r="L72" s="16" t="s">
        <v>40</v>
      </c>
      <c r="M72" s="16" t="s">
        <v>39</v>
      </c>
      <c r="N72" s="16" t="s">
        <v>31</v>
      </c>
      <c r="O72" s="18"/>
      <c r="P72" s="16" t="s">
        <v>30</v>
      </c>
      <c r="Q72" s="3">
        <v>250</v>
      </c>
      <c r="R72" s="3"/>
      <c r="S72" s="3">
        <v>500</v>
      </c>
    </row>
    <row r="73" spans="1:19">
      <c r="A73" s="16"/>
      <c r="B73" s="16"/>
      <c r="C73" s="16"/>
      <c r="D73" s="16"/>
      <c r="E73" s="16"/>
      <c r="F73" s="16"/>
      <c r="G73" s="16"/>
      <c r="H73" s="16"/>
      <c r="I73" s="16" t="s">
        <v>34</v>
      </c>
      <c r="J73" s="17">
        <v>40973</v>
      </c>
      <c r="K73" s="16" t="s">
        <v>38</v>
      </c>
      <c r="L73" s="16" t="s">
        <v>37</v>
      </c>
      <c r="M73" s="16" t="s">
        <v>36</v>
      </c>
      <c r="N73" s="16" t="s">
        <v>35</v>
      </c>
      <c r="O73" s="18"/>
      <c r="P73" s="16" t="s">
        <v>30</v>
      </c>
      <c r="Q73" s="3">
        <v>250</v>
      </c>
      <c r="R73" s="3"/>
      <c r="S73" s="3">
        <v>750</v>
      </c>
    </row>
    <row r="74" spans="1:19" ht="15" thickBot="1">
      <c r="A74" s="16"/>
      <c r="B74" s="16"/>
      <c r="C74" s="16"/>
      <c r="D74" s="16"/>
      <c r="E74" s="16"/>
      <c r="F74" s="16"/>
      <c r="G74" s="16"/>
      <c r="H74" s="16"/>
      <c r="I74" s="16" t="s">
        <v>34</v>
      </c>
      <c r="J74" s="17">
        <v>40994</v>
      </c>
      <c r="K74" s="16" t="s">
        <v>32</v>
      </c>
      <c r="L74" s="16" t="s">
        <v>33</v>
      </c>
      <c r="M74" s="16" t="s">
        <v>32</v>
      </c>
      <c r="N74" s="16" t="s">
        <v>31</v>
      </c>
      <c r="O74" s="18"/>
      <c r="P74" s="16" t="s">
        <v>30</v>
      </c>
      <c r="Q74" s="4">
        <v>250</v>
      </c>
      <c r="R74" s="4"/>
      <c r="S74" s="4">
        <v>1000</v>
      </c>
    </row>
    <row r="75" spans="1:19" ht="15" thickBot="1">
      <c r="A75" s="16"/>
      <c r="B75" s="16"/>
      <c r="C75" s="16"/>
      <c r="D75" s="16"/>
      <c r="E75" s="16"/>
      <c r="F75" s="16"/>
      <c r="G75" s="16" t="s">
        <v>29</v>
      </c>
      <c r="H75" s="16"/>
      <c r="I75" s="16"/>
      <c r="J75" s="17"/>
      <c r="K75" s="16"/>
      <c r="L75" s="16"/>
      <c r="M75" s="16"/>
      <c r="N75" s="16"/>
      <c r="O75" s="16"/>
      <c r="P75" s="16"/>
      <c r="Q75" s="6">
        <v>1000</v>
      </c>
      <c r="R75" s="6">
        <v>0</v>
      </c>
      <c r="S75" s="6">
        <v>1000</v>
      </c>
    </row>
    <row r="76" spans="1:19" ht="30" customHeight="1" thickBot="1">
      <c r="A76" s="16"/>
      <c r="B76" s="16"/>
      <c r="C76" s="16"/>
      <c r="D76" s="16"/>
      <c r="E76" s="16"/>
      <c r="F76" s="16" t="s">
        <v>22</v>
      </c>
      <c r="G76" s="16"/>
      <c r="H76" s="16"/>
      <c r="I76" s="16"/>
      <c r="J76" s="17"/>
      <c r="K76" s="16"/>
      <c r="L76" s="16"/>
      <c r="M76" s="16"/>
      <c r="N76" s="16"/>
      <c r="O76" s="16"/>
      <c r="P76" s="16"/>
      <c r="Q76" s="6">
        <v>8014.89</v>
      </c>
      <c r="R76" s="6">
        <v>1190.3599999999999</v>
      </c>
      <c r="S76" s="6">
        <v>6824.53</v>
      </c>
    </row>
    <row r="77" spans="1:19" ht="30" customHeight="1" thickBot="1">
      <c r="A77" s="16"/>
      <c r="B77" s="16"/>
      <c r="C77" s="16"/>
      <c r="D77" s="16"/>
      <c r="E77" s="16" t="s">
        <v>23</v>
      </c>
      <c r="F77" s="16"/>
      <c r="G77" s="16"/>
      <c r="H77" s="16"/>
      <c r="I77" s="16"/>
      <c r="J77" s="17"/>
      <c r="K77" s="16"/>
      <c r="L77" s="16"/>
      <c r="M77" s="16"/>
      <c r="N77" s="16"/>
      <c r="O77" s="16"/>
      <c r="P77" s="16"/>
      <c r="Q77" s="6">
        <v>8014.89</v>
      </c>
      <c r="R77" s="6">
        <v>1190.3599999999999</v>
      </c>
      <c r="S77" s="6">
        <v>6824.53</v>
      </c>
    </row>
    <row r="78" spans="1:19" ht="30" customHeight="1" thickBot="1">
      <c r="A78" s="16"/>
      <c r="B78" s="16"/>
      <c r="C78" s="16"/>
      <c r="D78" s="16" t="s">
        <v>24</v>
      </c>
      <c r="E78" s="16"/>
      <c r="F78" s="16"/>
      <c r="G78" s="16"/>
      <c r="H78" s="16"/>
      <c r="I78" s="16"/>
      <c r="J78" s="17"/>
      <c r="K78" s="16"/>
      <c r="L78" s="16"/>
      <c r="M78" s="16"/>
      <c r="N78" s="16"/>
      <c r="O78" s="16"/>
      <c r="P78" s="16"/>
      <c r="Q78" s="6">
        <v>8014.89</v>
      </c>
      <c r="R78" s="6">
        <v>1190.3599999999999</v>
      </c>
      <c r="S78" s="6">
        <v>6824.53</v>
      </c>
    </row>
    <row r="79" spans="1:19" ht="30" customHeight="1" thickBot="1">
      <c r="A79" s="16"/>
      <c r="B79" s="16" t="s">
        <v>25</v>
      </c>
      <c r="C79" s="16"/>
      <c r="D79" s="16"/>
      <c r="E79" s="16"/>
      <c r="F79" s="16"/>
      <c r="G79" s="16"/>
      <c r="H79" s="16"/>
      <c r="I79" s="16"/>
      <c r="J79" s="17"/>
      <c r="K79" s="16"/>
      <c r="L79" s="16"/>
      <c r="M79" s="16"/>
      <c r="N79" s="16"/>
      <c r="O79" s="16"/>
      <c r="P79" s="16"/>
      <c r="Q79" s="6">
        <v>8014.89</v>
      </c>
      <c r="R79" s="6">
        <v>12974.36</v>
      </c>
      <c r="S79" s="6">
        <v>4959.47</v>
      </c>
    </row>
    <row r="80" spans="1:19" s="8" customFormat="1" ht="30" customHeight="1" thickBot="1">
      <c r="A80" s="2" t="s">
        <v>26</v>
      </c>
      <c r="B80" s="2"/>
      <c r="C80" s="2"/>
      <c r="D80" s="2"/>
      <c r="E80" s="2"/>
      <c r="F80" s="2"/>
      <c r="G80" s="2"/>
      <c r="H80" s="2"/>
      <c r="I80" s="2"/>
      <c r="J80" s="15"/>
      <c r="K80" s="2"/>
      <c r="L80" s="2"/>
      <c r="M80" s="2"/>
      <c r="N80" s="2"/>
      <c r="O80" s="2"/>
      <c r="P80" s="2"/>
      <c r="Q80" s="7">
        <v>8014.89</v>
      </c>
      <c r="R80" s="7">
        <v>12974.36</v>
      </c>
      <c r="S80" s="7">
        <v>4959.47</v>
      </c>
    </row>
    <row r="81" ht="15" thickTop="1"/>
  </sheetData>
  <mergeCells count="3">
    <mergeCell ref="A1:S1"/>
    <mergeCell ref="A2:S2"/>
    <mergeCell ref="A3:S3"/>
  </mergeCells>
  <printOptions horizontalCentered="1"/>
  <pageMargins left="0.2" right="0.2" top="0.75" bottom="0.75" header="0.25" footer="0.3"/>
  <pageSetup scale="55" orientation="landscape"/>
  <headerFooter>
    <oddFooter>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>
    <tabColor rgb="FF00B050"/>
  </sheetPr>
  <dimension ref="A1:U33"/>
  <sheetViews>
    <sheetView workbookViewId="0">
      <pane xSplit="7" ySplit="5" topLeftCell="K18" activePane="bottomRight" state="frozenSplit"/>
      <selection pane="topRight" activeCell="H1" sqref="H1"/>
      <selection pane="bottomLeft" activeCell="A2" sqref="A2"/>
      <selection pane="bottomRight" activeCell="O33" sqref="A1:Q33"/>
    </sheetView>
  </sheetViews>
  <sheetFormatPr baseColWidth="10" defaultColWidth="8.83203125" defaultRowHeight="14" x14ac:dyDescent="0"/>
  <cols>
    <col min="1" max="6" width="3" style="12" customWidth="1"/>
    <col min="7" max="7" width="34.83203125" style="12" customWidth="1"/>
    <col min="8" max="8" width="11.5" style="13" customWidth="1"/>
    <col min="9" max="9" width="25.83203125" style="13" customWidth="1"/>
    <col min="10" max="10" width="26.6640625" style="13" bestFit="1" customWidth="1"/>
    <col min="11" max="11" width="26.5" style="13" bestFit="1" customWidth="1"/>
    <col min="12" max="12" width="23.5" style="13" bestFit="1" customWidth="1"/>
    <col min="13" max="13" width="15.33203125" style="13" customWidth="1"/>
    <col min="14" max="14" width="12.5" style="13" bestFit="1" customWidth="1"/>
    <col min="15" max="15" width="7.83203125" style="13" bestFit="1" customWidth="1"/>
  </cols>
  <sheetData>
    <row r="1" spans="1:21" s="157" customFormat="1" ht="13">
      <c r="A1" s="158" t="s">
        <v>27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22"/>
      <c r="S1" s="22"/>
      <c r="T1" s="22"/>
      <c r="U1" s="22"/>
    </row>
    <row r="2" spans="1:21" s="157" customFormat="1" ht="13">
      <c r="A2" s="158" t="s">
        <v>267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22"/>
      <c r="S2" s="22"/>
      <c r="T2" s="22"/>
      <c r="U2" s="22"/>
    </row>
    <row r="3" spans="1:21" s="157" customFormat="1" ht="13">
      <c r="A3" s="160" t="s">
        <v>268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22"/>
      <c r="S3" s="22"/>
      <c r="T3" s="22"/>
      <c r="U3" s="22"/>
    </row>
    <row r="4" spans="1:21">
      <c r="A4" s="8"/>
      <c r="B4" s="8"/>
      <c r="C4" s="8"/>
      <c r="D4" s="8"/>
      <c r="E4" s="8"/>
      <c r="F4" s="8"/>
      <c r="G4"/>
      <c r="H4"/>
      <c r="I4"/>
      <c r="J4"/>
      <c r="K4"/>
      <c r="L4"/>
      <c r="M4"/>
      <c r="N4"/>
      <c r="O4"/>
    </row>
    <row r="5" spans="1:21" s="11" customFormat="1" ht="15" thickBot="1">
      <c r="A5" s="9"/>
      <c r="B5" s="9"/>
      <c r="C5" s="9"/>
      <c r="D5" s="9"/>
      <c r="E5" s="9"/>
      <c r="F5" s="9"/>
      <c r="G5" s="9"/>
      <c r="H5" s="10" t="s">
        <v>60</v>
      </c>
      <c r="I5" s="10" t="s">
        <v>35</v>
      </c>
      <c r="J5" s="10" t="s">
        <v>31</v>
      </c>
      <c r="K5" s="10" t="s">
        <v>51</v>
      </c>
      <c r="L5" s="10" t="s">
        <v>67</v>
      </c>
      <c r="M5" s="10" t="s">
        <v>83</v>
      </c>
      <c r="N5" s="10" t="s">
        <v>46</v>
      </c>
      <c r="O5" s="10" t="s">
        <v>266</v>
      </c>
    </row>
    <row r="6" spans="1:21" ht="15" thickTop="1">
      <c r="A6" s="2"/>
      <c r="B6" s="2" t="s">
        <v>1</v>
      </c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</row>
    <row r="7" spans="1:21">
      <c r="A7" s="2"/>
      <c r="B7" s="2"/>
      <c r="C7" s="2"/>
      <c r="D7" s="2" t="s">
        <v>2</v>
      </c>
      <c r="E7" s="2"/>
      <c r="F7" s="2"/>
      <c r="G7" s="2"/>
      <c r="H7" s="3"/>
      <c r="I7" s="3"/>
      <c r="J7" s="3"/>
      <c r="K7" s="3"/>
      <c r="L7" s="3"/>
      <c r="M7" s="3"/>
      <c r="N7" s="3"/>
      <c r="O7" s="3"/>
    </row>
    <row r="8" spans="1:21">
      <c r="A8" s="2"/>
      <c r="B8" s="2"/>
      <c r="C8" s="2"/>
      <c r="D8" s="2"/>
      <c r="E8" s="2" t="s">
        <v>3</v>
      </c>
      <c r="F8" s="2"/>
      <c r="G8" s="2"/>
      <c r="H8" s="3"/>
      <c r="I8" s="3"/>
      <c r="J8" s="3"/>
      <c r="K8" s="3"/>
      <c r="L8" s="3"/>
      <c r="M8" s="3"/>
      <c r="N8" s="3"/>
      <c r="O8" s="3"/>
    </row>
    <row r="9" spans="1:21">
      <c r="A9" s="2"/>
      <c r="B9" s="2"/>
      <c r="C9" s="2"/>
      <c r="D9" s="2"/>
      <c r="E9" s="2"/>
      <c r="F9" s="2" t="s">
        <v>4</v>
      </c>
      <c r="G9" s="2"/>
      <c r="H9" s="3"/>
      <c r="I9" s="3"/>
      <c r="J9" s="3"/>
      <c r="K9" s="3"/>
      <c r="L9" s="3"/>
      <c r="M9" s="3"/>
      <c r="N9" s="3"/>
      <c r="O9" s="3"/>
    </row>
    <row r="10" spans="1:21" ht="15" thickBot="1">
      <c r="A10" s="2"/>
      <c r="B10" s="2"/>
      <c r="C10" s="2"/>
      <c r="D10" s="2"/>
      <c r="E10" s="2"/>
      <c r="F10" s="2"/>
      <c r="G10" s="2" t="s">
        <v>5</v>
      </c>
      <c r="H10" s="4">
        <v>2309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f>ROUND(SUM(H10:N10),5)</f>
        <v>2309</v>
      </c>
    </row>
    <row r="11" spans="1:21" ht="15" thickBot="1">
      <c r="A11" s="2"/>
      <c r="B11" s="2"/>
      <c r="C11" s="2"/>
      <c r="D11" s="2"/>
      <c r="E11" s="2"/>
      <c r="F11" s="2" t="s">
        <v>6</v>
      </c>
      <c r="G11" s="2"/>
      <c r="H11" s="5">
        <f t="shared" ref="H11:N11" si="0">ROUND(SUM(H9:H10),5)</f>
        <v>2309</v>
      </c>
      <c r="I11" s="5">
        <f t="shared" si="0"/>
        <v>0</v>
      </c>
      <c r="J11" s="5">
        <f t="shared" si="0"/>
        <v>0</v>
      </c>
      <c r="K11" s="5">
        <f t="shared" si="0"/>
        <v>0</v>
      </c>
      <c r="L11" s="5">
        <f t="shared" si="0"/>
        <v>0</v>
      </c>
      <c r="M11" s="5">
        <f t="shared" si="0"/>
        <v>0</v>
      </c>
      <c r="N11" s="5">
        <f t="shared" si="0"/>
        <v>0</v>
      </c>
      <c r="O11" s="5">
        <f>ROUND(SUM(H11:N11),5)</f>
        <v>2309</v>
      </c>
    </row>
    <row r="12" spans="1:21" ht="30" customHeight="1">
      <c r="A12" s="2"/>
      <c r="B12" s="2"/>
      <c r="C12" s="2"/>
      <c r="D12" s="2"/>
      <c r="E12" s="2" t="s">
        <v>7</v>
      </c>
      <c r="F12" s="2"/>
      <c r="G12" s="2"/>
      <c r="H12" s="3">
        <f t="shared" ref="H12:N12" si="1">ROUND(H8+H11,5)</f>
        <v>2309</v>
      </c>
      <c r="I12" s="3">
        <f t="shared" si="1"/>
        <v>0</v>
      </c>
      <c r="J12" s="3">
        <f t="shared" si="1"/>
        <v>0</v>
      </c>
      <c r="K12" s="3">
        <f t="shared" si="1"/>
        <v>0</v>
      </c>
      <c r="L12" s="3">
        <f t="shared" si="1"/>
        <v>0</v>
      </c>
      <c r="M12" s="3">
        <f t="shared" si="1"/>
        <v>0</v>
      </c>
      <c r="N12" s="3">
        <f t="shared" si="1"/>
        <v>0</v>
      </c>
      <c r="O12" s="3">
        <f>ROUND(SUM(H12:N12),5)</f>
        <v>2309</v>
      </c>
    </row>
    <row r="13" spans="1:21" ht="30" customHeight="1">
      <c r="A13" s="2"/>
      <c r="B13" s="2"/>
      <c r="C13" s="2"/>
      <c r="D13" s="2"/>
      <c r="E13" s="2" t="s">
        <v>8</v>
      </c>
      <c r="F13" s="2"/>
      <c r="G13" s="2"/>
      <c r="H13" s="3"/>
      <c r="I13" s="3"/>
      <c r="J13" s="3"/>
      <c r="K13" s="3"/>
      <c r="L13" s="3"/>
      <c r="M13" s="3"/>
      <c r="N13" s="3"/>
      <c r="O13" s="3"/>
    </row>
    <row r="14" spans="1:21">
      <c r="A14" s="2"/>
      <c r="B14" s="2"/>
      <c r="C14" s="2"/>
      <c r="D14" s="2"/>
      <c r="E14" s="2"/>
      <c r="F14" s="2" t="s">
        <v>9</v>
      </c>
      <c r="G14" s="2"/>
      <c r="H14" s="3">
        <v>6975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f>ROUND(SUM(H14:N14),5)</f>
        <v>6975</v>
      </c>
    </row>
    <row r="15" spans="1:21" ht="15" thickBot="1">
      <c r="A15" s="2"/>
      <c r="B15" s="2"/>
      <c r="C15" s="2"/>
      <c r="D15" s="2"/>
      <c r="E15" s="2"/>
      <c r="F15" s="2" t="s">
        <v>10</v>
      </c>
      <c r="G15" s="2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2500</v>
      </c>
      <c r="N15" s="4">
        <v>0</v>
      </c>
      <c r="O15" s="4">
        <f>ROUND(SUM(H15:N15),5)</f>
        <v>2500</v>
      </c>
    </row>
    <row r="16" spans="1:21" ht="15" thickBot="1">
      <c r="A16" s="2"/>
      <c r="B16" s="2"/>
      <c r="C16" s="2"/>
      <c r="D16" s="2"/>
      <c r="E16" s="2" t="s">
        <v>11</v>
      </c>
      <c r="F16" s="2"/>
      <c r="G16" s="2"/>
      <c r="H16" s="6">
        <f t="shared" ref="H16:N16" si="2">ROUND(SUM(H13:H15),5)</f>
        <v>6975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 t="shared" si="2"/>
        <v>2500</v>
      </c>
      <c r="N16" s="6">
        <f t="shared" si="2"/>
        <v>0</v>
      </c>
      <c r="O16" s="6">
        <f>ROUND(SUM(H16:N16),5)</f>
        <v>9475</v>
      </c>
    </row>
    <row r="17" spans="1:15" ht="30" customHeight="1" thickBot="1">
      <c r="A17" s="2"/>
      <c r="B17" s="2"/>
      <c r="C17" s="2"/>
      <c r="D17" s="2" t="s">
        <v>12</v>
      </c>
      <c r="E17" s="2"/>
      <c r="F17" s="2"/>
      <c r="G17" s="2"/>
      <c r="H17" s="5">
        <f t="shared" ref="H17:N17" si="3">ROUND(H7+H12+H16,5)</f>
        <v>9284</v>
      </c>
      <c r="I17" s="5">
        <f t="shared" si="3"/>
        <v>0</v>
      </c>
      <c r="J17" s="5">
        <f t="shared" si="3"/>
        <v>0</v>
      </c>
      <c r="K17" s="5">
        <f t="shared" si="3"/>
        <v>0</v>
      </c>
      <c r="L17" s="5">
        <f t="shared" si="3"/>
        <v>0</v>
      </c>
      <c r="M17" s="5">
        <f t="shared" si="3"/>
        <v>2500</v>
      </c>
      <c r="N17" s="5">
        <f t="shared" si="3"/>
        <v>0</v>
      </c>
      <c r="O17" s="5">
        <f>ROUND(SUM(H17:N17),5)</f>
        <v>11784</v>
      </c>
    </row>
    <row r="18" spans="1:15" ht="30" customHeight="1">
      <c r="A18" s="2"/>
      <c r="B18" s="2"/>
      <c r="C18" s="2" t="s">
        <v>13</v>
      </c>
      <c r="D18" s="2"/>
      <c r="E18" s="2"/>
      <c r="F18" s="2"/>
      <c r="G18" s="2"/>
      <c r="H18" s="3">
        <f t="shared" ref="H18:N18" si="4">H17</f>
        <v>9284</v>
      </c>
      <c r="I18" s="3">
        <f t="shared" si="4"/>
        <v>0</v>
      </c>
      <c r="J18" s="3">
        <f t="shared" si="4"/>
        <v>0</v>
      </c>
      <c r="K18" s="3">
        <f t="shared" si="4"/>
        <v>0</v>
      </c>
      <c r="L18" s="3">
        <f t="shared" si="4"/>
        <v>0</v>
      </c>
      <c r="M18" s="3">
        <f t="shared" si="4"/>
        <v>2500</v>
      </c>
      <c r="N18" s="3">
        <f t="shared" si="4"/>
        <v>0</v>
      </c>
      <c r="O18" s="3">
        <f>ROUND(SUM(H18:N18),5)</f>
        <v>11784</v>
      </c>
    </row>
    <row r="19" spans="1:15" ht="30" customHeight="1">
      <c r="A19" s="2"/>
      <c r="B19" s="2"/>
      <c r="C19" s="2"/>
      <c r="D19" s="2" t="s">
        <v>14</v>
      </c>
      <c r="E19" s="2"/>
      <c r="F19" s="2"/>
      <c r="G19" s="2"/>
      <c r="H19" s="3"/>
      <c r="I19" s="3"/>
      <c r="J19" s="3"/>
      <c r="K19" s="3"/>
      <c r="L19" s="3"/>
      <c r="M19" s="3"/>
      <c r="N19" s="3"/>
      <c r="O19" s="3"/>
    </row>
    <row r="20" spans="1:15">
      <c r="A20" s="2"/>
      <c r="B20" s="2"/>
      <c r="C20" s="2"/>
      <c r="D20" s="2"/>
      <c r="E20" s="2" t="s">
        <v>15</v>
      </c>
      <c r="F20" s="2"/>
      <c r="G20" s="2"/>
      <c r="H20" s="3"/>
      <c r="I20" s="3"/>
      <c r="J20" s="3"/>
      <c r="K20" s="3"/>
      <c r="L20" s="3"/>
      <c r="M20" s="3"/>
      <c r="N20" s="3"/>
      <c r="O20" s="3"/>
    </row>
    <row r="21" spans="1:15">
      <c r="A21" s="2"/>
      <c r="B21" s="2"/>
      <c r="C21" s="2"/>
      <c r="D21" s="2"/>
      <c r="E21" s="2"/>
      <c r="F21" s="2" t="s">
        <v>16</v>
      </c>
      <c r="G21" s="2"/>
      <c r="H21" s="3"/>
      <c r="I21" s="3"/>
      <c r="J21" s="3"/>
      <c r="K21" s="3"/>
      <c r="L21" s="3"/>
      <c r="M21" s="3"/>
      <c r="N21" s="3"/>
      <c r="O21" s="3"/>
    </row>
    <row r="22" spans="1:15">
      <c r="A22" s="2"/>
      <c r="B22" s="2"/>
      <c r="C22" s="2"/>
      <c r="D22" s="2"/>
      <c r="E22" s="2"/>
      <c r="F22" s="2"/>
      <c r="G22" s="2" t="s">
        <v>17</v>
      </c>
      <c r="H22" s="3">
        <v>4744.2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f t="shared" ref="O22:O32" si="5">ROUND(SUM(H22:N22),5)</f>
        <v>4744.2</v>
      </c>
    </row>
    <row r="23" spans="1:15">
      <c r="A23" s="2"/>
      <c r="B23" s="2"/>
      <c r="C23" s="2"/>
      <c r="D23" s="2"/>
      <c r="E23" s="2"/>
      <c r="F23" s="2"/>
      <c r="G23" s="2" t="s">
        <v>18</v>
      </c>
      <c r="H23" s="3">
        <v>9.5</v>
      </c>
      <c r="I23" s="3">
        <v>0</v>
      </c>
      <c r="J23" s="3">
        <v>0</v>
      </c>
      <c r="K23" s="3">
        <v>19</v>
      </c>
      <c r="L23" s="3">
        <v>5.99</v>
      </c>
      <c r="M23" s="3">
        <v>0</v>
      </c>
      <c r="N23" s="3">
        <v>0</v>
      </c>
      <c r="O23" s="3">
        <f t="shared" si="5"/>
        <v>34.49</v>
      </c>
    </row>
    <row r="24" spans="1:15">
      <c r="A24" s="2"/>
      <c r="B24" s="2"/>
      <c r="C24" s="2"/>
      <c r="D24" s="2"/>
      <c r="E24" s="2"/>
      <c r="F24" s="2"/>
      <c r="G24" s="2" t="s">
        <v>235</v>
      </c>
      <c r="H24" s="3">
        <v>161.63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f t="shared" si="5"/>
        <v>161.63</v>
      </c>
    </row>
    <row r="25" spans="1:15">
      <c r="A25" s="2"/>
      <c r="B25" s="2"/>
      <c r="C25" s="2"/>
      <c r="D25" s="2"/>
      <c r="E25" s="2"/>
      <c r="F25" s="2"/>
      <c r="G25" s="2" t="s">
        <v>19</v>
      </c>
      <c r="H25" s="3">
        <v>0</v>
      </c>
      <c r="I25" s="3">
        <v>0</v>
      </c>
      <c r="J25" s="3">
        <v>0</v>
      </c>
      <c r="K25" s="3">
        <v>750</v>
      </c>
      <c r="L25" s="3">
        <v>0</v>
      </c>
      <c r="M25" s="3">
        <v>0</v>
      </c>
      <c r="N25" s="3">
        <v>100</v>
      </c>
      <c r="O25" s="3">
        <f t="shared" si="5"/>
        <v>850</v>
      </c>
    </row>
    <row r="26" spans="1:15">
      <c r="A26" s="2"/>
      <c r="B26" s="2"/>
      <c r="C26" s="2"/>
      <c r="D26" s="2"/>
      <c r="E26" s="2"/>
      <c r="F26" s="2"/>
      <c r="G26" s="2" t="s">
        <v>20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34.21</v>
      </c>
      <c r="O26" s="3">
        <f t="shared" si="5"/>
        <v>34.21</v>
      </c>
    </row>
    <row r="27" spans="1:15" ht="15" thickBot="1">
      <c r="A27" s="2"/>
      <c r="B27" s="2"/>
      <c r="C27" s="2"/>
      <c r="D27" s="2"/>
      <c r="E27" s="2"/>
      <c r="F27" s="2"/>
      <c r="G27" s="2" t="s">
        <v>21</v>
      </c>
      <c r="H27" s="4">
        <v>0</v>
      </c>
      <c r="I27" s="4">
        <v>500</v>
      </c>
      <c r="J27" s="4">
        <v>500</v>
      </c>
      <c r="K27" s="4">
        <v>0</v>
      </c>
      <c r="L27" s="4">
        <v>0</v>
      </c>
      <c r="M27" s="4">
        <v>0</v>
      </c>
      <c r="N27" s="4">
        <v>0</v>
      </c>
      <c r="O27" s="4">
        <f t="shared" si="5"/>
        <v>1000</v>
      </c>
    </row>
    <row r="28" spans="1:15" ht="15" thickBot="1">
      <c r="A28" s="2"/>
      <c r="B28" s="2"/>
      <c r="C28" s="2"/>
      <c r="D28" s="2"/>
      <c r="E28" s="2"/>
      <c r="F28" s="2" t="s">
        <v>22</v>
      </c>
      <c r="G28" s="2"/>
      <c r="H28" s="6">
        <f t="shared" ref="H28:N28" si="6">ROUND(SUM(H21:H27),5)</f>
        <v>4915.33</v>
      </c>
      <c r="I28" s="6">
        <f t="shared" si="6"/>
        <v>500</v>
      </c>
      <c r="J28" s="6">
        <f t="shared" si="6"/>
        <v>500</v>
      </c>
      <c r="K28" s="6">
        <f t="shared" si="6"/>
        <v>769</v>
      </c>
      <c r="L28" s="6">
        <f t="shared" si="6"/>
        <v>5.99</v>
      </c>
      <c r="M28" s="6">
        <f t="shared" si="6"/>
        <v>0</v>
      </c>
      <c r="N28" s="6">
        <f t="shared" si="6"/>
        <v>134.21</v>
      </c>
      <c r="O28" s="6">
        <f t="shared" si="5"/>
        <v>6824.53</v>
      </c>
    </row>
    <row r="29" spans="1:15" ht="30" customHeight="1" thickBot="1">
      <c r="A29" s="2"/>
      <c r="B29" s="2"/>
      <c r="C29" s="2"/>
      <c r="D29" s="2"/>
      <c r="E29" s="2" t="s">
        <v>23</v>
      </c>
      <c r="F29" s="2"/>
      <c r="G29" s="2"/>
      <c r="H29" s="6">
        <f t="shared" ref="H29:N29" si="7">ROUND(H20+H28,5)</f>
        <v>4915.33</v>
      </c>
      <c r="I29" s="6">
        <f t="shared" si="7"/>
        <v>500</v>
      </c>
      <c r="J29" s="6">
        <f t="shared" si="7"/>
        <v>500</v>
      </c>
      <c r="K29" s="6">
        <f t="shared" si="7"/>
        <v>769</v>
      </c>
      <c r="L29" s="6">
        <f t="shared" si="7"/>
        <v>5.99</v>
      </c>
      <c r="M29" s="6">
        <f t="shared" si="7"/>
        <v>0</v>
      </c>
      <c r="N29" s="6">
        <f t="shared" si="7"/>
        <v>134.21</v>
      </c>
      <c r="O29" s="6">
        <f t="shared" si="5"/>
        <v>6824.53</v>
      </c>
    </row>
    <row r="30" spans="1:15" ht="30" customHeight="1" thickBot="1">
      <c r="A30" s="2"/>
      <c r="B30" s="2"/>
      <c r="C30" s="2"/>
      <c r="D30" s="2" t="s">
        <v>24</v>
      </c>
      <c r="E30" s="2"/>
      <c r="F30" s="2"/>
      <c r="G30" s="2"/>
      <c r="H30" s="6">
        <f t="shared" ref="H30:N30" si="8">ROUND(H19+H29,5)</f>
        <v>4915.33</v>
      </c>
      <c r="I30" s="6">
        <f t="shared" si="8"/>
        <v>500</v>
      </c>
      <c r="J30" s="6">
        <f t="shared" si="8"/>
        <v>500</v>
      </c>
      <c r="K30" s="6">
        <f t="shared" si="8"/>
        <v>769</v>
      </c>
      <c r="L30" s="6">
        <f t="shared" si="8"/>
        <v>5.99</v>
      </c>
      <c r="M30" s="6">
        <f t="shared" si="8"/>
        <v>0</v>
      </c>
      <c r="N30" s="6">
        <f t="shared" si="8"/>
        <v>134.21</v>
      </c>
      <c r="O30" s="6">
        <f t="shared" si="5"/>
        <v>6824.53</v>
      </c>
    </row>
    <row r="31" spans="1:15" ht="30" customHeight="1" thickBot="1">
      <c r="A31" s="2"/>
      <c r="B31" s="2" t="s">
        <v>25</v>
      </c>
      <c r="C31" s="2"/>
      <c r="D31" s="2"/>
      <c r="E31" s="2"/>
      <c r="F31" s="2"/>
      <c r="G31" s="2"/>
      <c r="H31" s="6">
        <f t="shared" ref="H31:N31" si="9">ROUND(H6+H18-H30,5)</f>
        <v>4368.67</v>
      </c>
      <c r="I31" s="6">
        <f t="shared" si="9"/>
        <v>-500</v>
      </c>
      <c r="J31" s="6">
        <f t="shared" si="9"/>
        <v>-500</v>
      </c>
      <c r="K31" s="6">
        <f t="shared" si="9"/>
        <v>-769</v>
      </c>
      <c r="L31" s="6">
        <f t="shared" si="9"/>
        <v>-5.99</v>
      </c>
      <c r="M31" s="6">
        <f t="shared" si="9"/>
        <v>2500</v>
      </c>
      <c r="N31" s="6">
        <f t="shared" si="9"/>
        <v>-134.21</v>
      </c>
      <c r="O31" s="6">
        <f t="shared" si="5"/>
        <v>4959.47</v>
      </c>
    </row>
    <row r="32" spans="1:15" s="8" customFormat="1" ht="30" customHeight="1" thickBot="1">
      <c r="A32" s="2" t="s">
        <v>26</v>
      </c>
      <c r="B32" s="2"/>
      <c r="C32" s="2"/>
      <c r="D32" s="2"/>
      <c r="E32" s="2"/>
      <c r="F32" s="2"/>
      <c r="G32" s="2"/>
      <c r="H32" s="7">
        <f t="shared" ref="H32:N32" si="10">H31</f>
        <v>4368.67</v>
      </c>
      <c r="I32" s="7">
        <f t="shared" si="10"/>
        <v>-500</v>
      </c>
      <c r="J32" s="7">
        <f t="shared" si="10"/>
        <v>-500</v>
      </c>
      <c r="K32" s="7">
        <f t="shared" si="10"/>
        <v>-769</v>
      </c>
      <c r="L32" s="7">
        <f t="shared" si="10"/>
        <v>-5.99</v>
      </c>
      <c r="M32" s="7">
        <f t="shared" si="10"/>
        <v>2500</v>
      </c>
      <c r="N32" s="7">
        <f t="shared" si="10"/>
        <v>-134.21</v>
      </c>
      <c r="O32" s="7">
        <f t="shared" si="5"/>
        <v>4959.47</v>
      </c>
    </row>
    <row r="33" ht="15" thickTop="1"/>
  </sheetData>
  <mergeCells count="3">
    <mergeCell ref="A1:Q1"/>
    <mergeCell ref="A2:Q2"/>
    <mergeCell ref="A3:Q3"/>
  </mergeCells>
  <printOptions horizontalCentered="1"/>
  <pageMargins left="0.2" right="0.2" top="0.75" bottom="0.75" header="0.25" footer="0.3"/>
  <pageSetup scale="60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1"/>
  </sheetPr>
  <dimension ref="A1:U43"/>
  <sheetViews>
    <sheetView tabSelected="1" workbookViewId="0">
      <pane xSplit="7" ySplit="5" topLeftCell="H6" activePane="bottomRight" state="frozenSplit"/>
      <selection pane="topRight" activeCell="H1" sqref="H1"/>
      <selection pane="bottomLeft" activeCell="A2" sqref="A2"/>
      <selection pane="bottomRight" activeCell="M18" sqref="M18"/>
    </sheetView>
  </sheetViews>
  <sheetFormatPr baseColWidth="10" defaultColWidth="8.83203125" defaultRowHeight="14" x14ac:dyDescent="0"/>
  <cols>
    <col min="1" max="6" width="3" style="13" customWidth="1"/>
    <col min="7" max="7" width="33.83203125" style="13" customWidth="1"/>
    <col min="8" max="8" width="2.33203125" style="13" customWidth="1"/>
    <col min="9" max="9" width="11.83203125" style="13" bestFit="1" customWidth="1"/>
    <col min="10" max="10" width="8.6640625" style="13" bestFit="1" customWidth="1"/>
    <col min="11" max="11" width="7.83203125" style="13" bestFit="1" customWidth="1"/>
    <col min="12" max="12" width="28.83203125" style="13" bestFit="1" customWidth="1"/>
    <col min="13" max="13" width="30.6640625" style="13" customWidth="1"/>
    <col min="14" max="14" width="23.1640625" style="13" bestFit="1" customWidth="1"/>
    <col min="15" max="15" width="3.33203125" style="13" bestFit="1" customWidth="1"/>
    <col min="16" max="16" width="27.33203125" style="13" bestFit="1" customWidth="1"/>
    <col min="17" max="18" width="7" style="13" bestFit="1" customWidth="1"/>
    <col min="19" max="19" width="7.5" style="13" bestFit="1" customWidth="1"/>
  </cols>
  <sheetData>
    <row r="1" spans="1:21" s="14" customFormat="1" ht="13">
      <c r="A1" s="158" t="s">
        <v>27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22"/>
      <c r="U1" s="22"/>
    </row>
    <row r="2" spans="1:21" s="14" customFormat="1" ht="13">
      <c r="A2" s="158" t="s">
        <v>243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21" s="14" customFormat="1" ht="13">
      <c r="A3" s="159">
        <v>41029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5" spans="1:21" s="11" customFormat="1" ht="15" thickBot="1">
      <c r="A5" s="21"/>
      <c r="B5" s="21"/>
      <c r="C5" s="21"/>
      <c r="D5" s="21"/>
      <c r="E5" s="21"/>
      <c r="F5" s="21"/>
      <c r="G5" s="21"/>
      <c r="H5" s="21"/>
      <c r="I5" s="10" t="s">
        <v>131</v>
      </c>
      <c r="J5" s="10" t="s">
        <v>130</v>
      </c>
      <c r="K5" s="10" t="s">
        <v>129</v>
      </c>
      <c r="L5" s="10" t="s">
        <v>128</v>
      </c>
      <c r="M5" s="10" t="s">
        <v>127</v>
      </c>
      <c r="N5" s="10" t="s">
        <v>126</v>
      </c>
      <c r="O5" s="10" t="s">
        <v>125</v>
      </c>
      <c r="P5" s="10" t="s">
        <v>124</v>
      </c>
      <c r="Q5" s="10" t="s">
        <v>123</v>
      </c>
      <c r="R5" s="10" t="s">
        <v>122</v>
      </c>
      <c r="S5" s="10" t="s">
        <v>121</v>
      </c>
    </row>
    <row r="6" spans="1:21" ht="15" thickTop="1">
      <c r="A6" s="2"/>
      <c r="B6" s="2" t="s">
        <v>1</v>
      </c>
      <c r="C6" s="2"/>
      <c r="D6" s="2"/>
      <c r="E6" s="2"/>
      <c r="F6" s="2"/>
      <c r="G6" s="2"/>
      <c r="H6" s="2"/>
      <c r="I6" s="2"/>
      <c r="J6" s="15"/>
      <c r="K6" s="2"/>
      <c r="L6" s="2"/>
      <c r="M6" s="2"/>
      <c r="N6" s="2"/>
      <c r="O6" s="2"/>
      <c r="P6" s="2"/>
      <c r="Q6" s="19"/>
      <c r="R6" s="19"/>
      <c r="S6" s="19"/>
    </row>
    <row r="7" spans="1:21">
      <c r="A7" s="2"/>
      <c r="B7" s="2"/>
      <c r="C7" s="2"/>
      <c r="D7" s="2" t="s">
        <v>2</v>
      </c>
      <c r="E7" s="2"/>
      <c r="F7" s="2"/>
      <c r="G7" s="2"/>
      <c r="H7" s="2"/>
      <c r="I7" s="2"/>
      <c r="J7" s="15"/>
      <c r="K7" s="2"/>
      <c r="L7" s="2"/>
      <c r="M7" s="2"/>
      <c r="N7" s="2"/>
      <c r="O7" s="2"/>
      <c r="P7" s="2"/>
      <c r="Q7" s="19"/>
      <c r="R7" s="19"/>
      <c r="S7" s="19"/>
    </row>
    <row r="8" spans="1:21">
      <c r="A8" s="2"/>
      <c r="B8" s="2"/>
      <c r="C8" s="2"/>
      <c r="D8" s="2"/>
      <c r="E8" s="2" t="s">
        <v>8</v>
      </c>
      <c r="F8" s="2"/>
      <c r="G8" s="2"/>
      <c r="H8" s="2"/>
      <c r="I8" s="2"/>
      <c r="J8" s="15"/>
      <c r="K8" s="2"/>
      <c r="L8" s="2"/>
      <c r="M8" s="2"/>
      <c r="N8" s="2"/>
      <c r="O8" s="2"/>
      <c r="P8" s="2"/>
      <c r="Q8" s="19"/>
      <c r="R8" s="19"/>
      <c r="S8" s="19"/>
    </row>
    <row r="9" spans="1:21">
      <c r="A9" s="2"/>
      <c r="B9" s="2"/>
      <c r="C9" s="2"/>
      <c r="D9" s="2"/>
      <c r="E9" s="2"/>
      <c r="F9" s="2" t="s">
        <v>9</v>
      </c>
      <c r="G9" s="2"/>
      <c r="H9" s="2"/>
      <c r="I9" s="2"/>
      <c r="J9" s="15"/>
      <c r="K9" s="2"/>
      <c r="L9" s="2"/>
      <c r="M9" s="2"/>
      <c r="N9" s="2"/>
      <c r="O9" s="2"/>
      <c r="P9" s="2"/>
      <c r="Q9" s="19"/>
      <c r="R9" s="19"/>
      <c r="S9" s="19"/>
    </row>
    <row r="10" spans="1:21">
      <c r="A10" s="16"/>
      <c r="B10" s="16"/>
      <c r="C10" s="16"/>
      <c r="D10" s="16"/>
      <c r="E10" s="16"/>
      <c r="F10" s="16"/>
      <c r="G10" s="16"/>
      <c r="H10" s="16"/>
      <c r="I10" s="16" t="s">
        <v>87</v>
      </c>
      <c r="J10" s="17">
        <v>41001</v>
      </c>
      <c r="K10" s="16" t="s">
        <v>244</v>
      </c>
      <c r="L10" s="16" t="s">
        <v>213</v>
      </c>
      <c r="M10" s="16" t="s">
        <v>89</v>
      </c>
      <c r="N10" s="16" t="s">
        <v>60</v>
      </c>
      <c r="O10" s="18"/>
      <c r="P10" s="16" t="s">
        <v>82</v>
      </c>
      <c r="Q10" s="3"/>
      <c r="R10" s="3">
        <v>250</v>
      </c>
      <c r="S10" s="3">
        <v>250</v>
      </c>
    </row>
    <row r="11" spans="1:21">
      <c r="A11" s="16"/>
      <c r="B11" s="16"/>
      <c r="C11" s="16"/>
      <c r="D11" s="16"/>
      <c r="E11" s="16"/>
      <c r="F11" s="16"/>
      <c r="G11" s="16"/>
      <c r="H11" s="16"/>
      <c r="I11" s="16" t="s">
        <v>87</v>
      </c>
      <c r="J11" s="17">
        <v>41003</v>
      </c>
      <c r="K11" s="16" t="s">
        <v>245</v>
      </c>
      <c r="L11" s="16" t="s">
        <v>212</v>
      </c>
      <c r="M11" s="16" t="s">
        <v>89</v>
      </c>
      <c r="N11" s="16" t="s">
        <v>60</v>
      </c>
      <c r="O11" s="18"/>
      <c r="P11" s="16" t="s">
        <v>82</v>
      </c>
      <c r="Q11" s="3"/>
      <c r="R11" s="3">
        <v>150</v>
      </c>
      <c r="S11" s="3">
        <v>400</v>
      </c>
    </row>
    <row r="12" spans="1:21">
      <c r="A12" s="16"/>
      <c r="B12" s="16"/>
      <c r="C12" s="16"/>
      <c r="D12" s="16"/>
      <c r="E12" s="16"/>
      <c r="F12" s="16"/>
      <c r="G12" s="16"/>
      <c r="H12" s="16"/>
      <c r="I12" s="16" t="s">
        <v>87</v>
      </c>
      <c r="J12" s="17">
        <v>41008</v>
      </c>
      <c r="K12" s="16" t="s">
        <v>246</v>
      </c>
      <c r="L12" s="16" t="s">
        <v>211</v>
      </c>
      <c r="M12" s="16" t="s">
        <v>89</v>
      </c>
      <c r="N12" s="16" t="s">
        <v>60</v>
      </c>
      <c r="O12" s="18"/>
      <c r="P12" s="16" t="s">
        <v>82</v>
      </c>
      <c r="Q12" s="3"/>
      <c r="R12" s="3">
        <v>250</v>
      </c>
      <c r="S12" s="3">
        <v>650</v>
      </c>
    </row>
    <row r="13" spans="1:21">
      <c r="A13" s="16"/>
      <c r="B13" s="16"/>
      <c r="C13" s="16"/>
      <c r="D13" s="16"/>
      <c r="E13" s="16"/>
      <c r="F13" s="16"/>
      <c r="G13" s="16"/>
      <c r="H13" s="16"/>
      <c r="I13" s="16" t="s">
        <v>87</v>
      </c>
      <c r="J13" s="17">
        <v>41008</v>
      </c>
      <c r="K13" s="16" t="s">
        <v>247</v>
      </c>
      <c r="L13" s="16" t="s">
        <v>210</v>
      </c>
      <c r="M13" s="16" t="s">
        <v>89</v>
      </c>
      <c r="N13" s="16" t="s">
        <v>60</v>
      </c>
      <c r="O13" s="18"/>
      <c r="P13" s="16" t="s">
        <v>82</v>
      </c>
      <c r="Q13" s="3"/>
      <c r="R13" s="3">
        <v>75</v>
      </c>
      <c r="S13" s="3">
        <v>725</v>
      </c>
    </row>
    <row r="14" spans="1:21">
      <c r="A14" s="16"/>
      <c r="B14" s="16"/>
      <c r="C14" s="16"/>
      <c r="D14" s="16"/>
      <c r="E14" s="16"/>
      <c r="F14" s="16"/>
      <c r="G14" s="16"/>
      <c r="H14" s="16"/>
      <c r="I14" s="16" t="s">
        <v>87</v>
      </c>
      <c r="J14" s="17">
        <v>41010</v>
      </c>
      <c r="K14" s="16" t="s">
        <v>248</v>
      </c>
      <c r="L14" s="16" t="s">
        <v>209</v>
      </c>
      <c r="M14" s="16" t="s">
        <v>89</v>
      </c>
      <c r="N14" s="16" t="s">
        <v>60</v>
      </c>
      <c r="O14" s="18"/>
      <c r="P14" s="16" t="s">
        <v>82</v>
      </c>
      <c r="Q14" s="3"/>
      <c r="R14" s="3">
        <v>1000</v>
      </c>
      <c r="S14" s="3">
        <v>1725</v>
      </c>
    </row>
    <row r="15" spans="1:21" ht="15" thickBot="1">
      <c r="A15" s="16"/>
      <c r="B15" s="16"/>
      <c r="C15" s="16"/>
      <c r="D15" s="16"/>
      <c r="E15" s="16"/>
      <c r="F15" s="16"/>
      <c r="G15" s="16"/>
      <c r="H15" s="16"/>
      <c r="I15" s="16" t="s">
        <v>87</v>
      </c>
      <c r="J15" s="17">
        <v>41025</v>
      </c>
      <c r="K15" s="16" t="s">
        <v>249</v>
      </c>
      <c r="L15" s="16" t="s">
        <v>250</v>
      </c>
      <c r="M15" s="16" t="s">
        <v>89</v>
      </c>
      <c r="N15" s="16" t="s">
        <v>60</v>
      </c>
      <c r="O15" s="18"/>
      <c r="P15" s="16" t="s">
        <v>82</v>
      </c>
      <c r="Q15" s="4"/>
      <c r="R15" s="4">
        <v>1000</v>
      </c>
      <c r="S15" s="4">
        <v>2725</v>
      </c>
    </row>
    <row r="16" spans="1:21" ht="15" thickBot="1">
      <c r="A16" s="16"/>
      <c r="B16" s="16"/>
      <c r="C16" s="16"/>
      <c r="D16" s="16"/>
      <c r="E16" s="16"/>
      <c r="F16" s="16" t="s">
        <v>88</v>
      </c>
      <c r="G16" s="16"/>
      <c r="H16" s="16"/>
      <c r="I16" s="16"/>
      <c r="J16" s="17"/>
      <c r="K16" s="16"/>
      <c r="L16" s="16"/>
      <c r="M16" s="16"/>
      <c r="N16" s="16"/>
      <c r="O16" s="16"/>
      <c r="P16" s="16"/>
      <c r="Q16" s="6">
        <v>0</v>
      </c>
      <c r="R16" s="6">
        <v>2725</v>
      </c>
      <c r="S16" s="6">
        <v>2725</v>
      </c>
    </row>
    <row r="17" spans="1:19" ht="30" customHeight="1" thickBot="1">
      <c r="A17" s="16"/>
      <c r="B17" s="16"/>
      <c r="C17" s="16"/>
      <c r="D17" s="16"/>
      <c r="E17" s="16" t="s">
        <v>11</v>
      </c>
      <c r="F17" s="16"/>
      <c r="G17" s="16"/>
      <c r="H17" s="16"/>
      <c r="I17" s="16"/>
      <c r="J17" s="17"/>
      <c r="K17" s="16"/>
      <c r="L17" s="16"/>
      <c r="M17" s="16"/>
      <c r="N17" s="16"/>
      <c r="O17" s="16"/>
      <c r="P17" s="16"/>
      <c r="Q17" s="6">
        <v>0</v>
      </c>
      <c r="R17" s="6">
        <v>2725</v>
      </c>
      <c r="S17" s="6">
        <v>2725</v>
      </c>
    </row>
    <row r="18" spans="1:19" ht="30" customHeight="1" thickBot="1">
      <c r="A18" s="16"/>
      <c r="B18" s="16"/>
      <c r="C18" s="16"/>
      <c r="D18" s="16" t="s">
        <v>12</v>
      </c>
      <c r="E18" s="16"/>
      <c r="F18" s="16"/>
      <c r="G18" s="16"/>
      <c r="H18" s="16"/>
      <c r="I18" s="16"/>
      <c r="J18" s="17"/>
      <c r="K18" s="16"/>
      <c r="L18" s="16"/>
      <c r="M18" s="16"/>
      <c r="N18" s="16"/>
      <c r="O18" s="16"/>
      <c r="P18" s="16"/>
      <c r="Q18" s="5">
        <v>0</v>
      </c>
      <c r="R18" s="5">
        <v>2725</v>
      </c>
      <c r="S18" s="5">
        <v>2725</v>
      </c>
    </row>
    <row r="19" spans="1:19" ht="30" customHeight="1">
      <c r="A19" s="16"/>
      <c r="B19" s="16"/>
      <c r="C19" s="16" t="s">
        <v>13</v>
      </c>
      <c r="D19" s="16"/>
      <c r="E19" s="16"/>
      <c r="F19" s="16"/>
      <c r="G19" s="16"/>
      <c r="H19" s="16"/>
      <c r="I19" s="16"/>
      <c r="J19" s="17"/>
      <c r="K19" s="16"/>
      <c r="L19" s="16"/>
      <c r="M19" s="16"/>
      <c r="N19" s="16"/>
      <c r="O19" s="16"/>
      <c r="P19" s="16"/>
      <c r="Q19" s="3">
        <v>0</v>
      </c>
      <c r="R19" s="3">
        <v>2725</v>
      </c>
      <c r="S19" s="3">
        <v>2725</v>
      </c>
    </row>
    <row r="20" spans="1:19" ht="30" customHeight="1">
      <c r="A20" s="2"/>
      <c r="B20" s="2"/>
      <c r="C20" s="2"/>
      <c r="D20" s="2" t="s">
        <v>14</v>
      </c>
      <c r="E20" s="2"/>
      <c r="F20" s="2"/>
      <c r="G20" s="2"/>
      <c r="H20" s="2"/>
      <c r="I20" s="2"/>
      <c r="J20" s="15"/>
      <c r="K20" s="2"/>
      <c r="L20" s="2"/>
      <c r="M20" s="2"/>
      <c r="N20" s="2"/>
      <c r="O20" s="2"/>
      <c r="P20" s="2"/>
      <c r="Q20" s="19"/>
      <c r="R20" s="19"/>
      <c r="S20" s="19"/>
    </row>
    <row r="21" spans="1:19">
      <c r="A21" s="2"/>
      <c r="B21" s="2"/>
      <c r="C21" s="2"/>
      <c r="D21" s="2"/>
      <c r="E21" s="2" t="s">
        <v>15</v>
      </c>
      <c r="F21" s="2"/>
      <c r="G21" s="2"/>
      <c r="H21" s="2"/>
      <c r="I21" s="2"/>
      <c r="J21" s="15"/>
      <c r="K21" s="2"/>
      <c r="L21" s="2"/>
      <c r="M21" s="2"/>
      <c r="N21" s="2"/>
      <c r="O21" s="2"/>
      <c r="P21" s="2"/>
      <c r="Q21" s="19"/>
      <c r="R21" s="19"/>
      <c r="S21" s="19"/>
    </row>
    <row r="22" spans="1:19">
      <c r="A22" s="2"/>
      <c r="B22" s="2"/>
      <c r="C22" s="2"/>
      <c r="D22" s="2"/>
      <c r="E22" s="2"/>
      <c r="F22" s="2" t="s">
        <v>16</v>
      </c>
      <c r="G22" s="2"/>
      <c r="H22" s="2"/>
      <c r="I22" s="2"/>
      <c r="J22" s="15"/>
      <c r="K22" s="2"/>
      <c r="L22" s="2"/>
      <c r="M22" s="2"/>
      <c r="N22" s="2"/>
      <c r="O22" s="2"/>
      <c r="P22" s="2"/>
      <c r="Q22" s="19"/>
      <c r="R22" s="19"/>
      <c r="S22" s="19"/>
    </row>
    <row r="23" spans="1:19">
      <c r="A23" s="2"/>
      <c r="B23" s="2"/>
      <c r="C23" s="2"/>
      <c r="D23" s="2"/>
      <c r="E23" s="2"/>
      <c r="F23" s="2"/>
      <c r="G23" s="2" t="s">
        <v>17</v>
      </c>
      <c r="H23" s="2"/>
      <c r="I23" s="2"/>
      <c r="J23" s="15"/>
      <c r="K23" s="2"/>
      <c r="L23" s="2"/>
      <c r="M23" s="2"/>
      <c r="N23" s="2"/>
      <c r="O23" s="2"/>
      <c r="P23" s="2"/>
      <c r="Q23" s="19"/>
      <c r="R23" s="19"/>
      <c r="S23" s="19"/>
    </row>
    <row r="24" spans="1:19">
      <c r="A24" s="16"/>
      <c r="B24" s="16"/>
      <c r="C24" s="16"/>
      <c r="D24" s="16"/>
      <c r="E24" s="16"/>
      <c r="F24" s="16"/>
      <c r="G24" s="16"/>
      <c r="H24" s="16"/>
      <c r="I24" s="16" t="s">
        <v>73</v>
      </c>
      <c r="J24" s="17">
        <v>41000</v>
      </c>
      <c r="K24" s="16" t="s">
        <v>251</v>
      </c>
      <c r="L24" s="16"/>
      <c r="M24" s="16" t="s">
        <v>71</v>
      </c>
      <c r="N24" s="16" t="s">
        <v>60</v>
      </c>
      <c r="O24" s="18"/>
      <c r="P24" s="16" t="s">
        <v>70</v>
      </c>
      <c r="Q24" s="3"/>
      <c r="R24" s="3">
        <v>1346.15</v>
      </c>
      <c r="S24" s="3">
        <v>-1346.15</v>
      </c>
    </row>
    <row r="25" spans="1:19">
      <c r="A25" s="16"/>
      <c r="B25" s="16"/>
      <c r="C25" s="16"/>
      <c r="D25" s="16"/>
      <c r="E25" s="16"/>
      <c r="F25" s="16"/>
      <c r="G25" s="16"/>
      <c r="H25" s="16"/>
      <c r="I25" s="16" t="s">
        <v>73</v>
      </c>
      <c r="J25" s="17">
        <v>41000</v>
      </c>
      <c r="K25" s="16" t="s">
        <v>251</v>
      </c>
      <c r="L25" s="16"/>
      <c r="M25" s="16" t="s">
        <v>71</v>
      </c>
      <c r="N25" s="16" t="s">
        <v>60</v>
      </c>
      <c r="O25" s="18"/>
      <c r="P25" s="16" t="s">
        <v>70</v>
      </c>
      <c r="Q25" s="3"/>
      <c r="R25" s="3">
        <v>102.98</v>
      </c>
      <c r="S25" s="3">
        <v>-1449.13</v>
      </c>
    </row>
    <row r="26" spans="1:19">
      <c r="A26" s="16"/>
      <c r="B26" s="16"/>
      <c r="C26" s="16"/>
      <c r="D26" s="16"/>
      <c r="E26" s="16"/>
      <c r="F26" s="16"/>
      <c r="G26" s="16"/>
      <c r="H26" s="16"/>
      <c r="I26" s="16" t="s">
        <v>73</v>
      </c>
      <c r="J26" s="17">
        <v>41012</v>
      </c>
      <c r="K26" s="16" t="s">
        <v>252</v>
      </c>
      <c r="L26" s="16"/>
      <c r="M26" s="16" t="s">
        <v>253</v>
      </c>
      <c r="N26" s="16" t="s">
        <v>60</v>
      </c>
      <c r="O26" s="18"/>
      <c r="P26" s="16" t="s">
        <v>74</v>
      </c>
      <c r="Q26" s="3">
        <v>2083.34</v>
      </c>
      <c r="R26" s="3"/>
      <c r="S26" s="3">
        <v>634.21</v>
      </c>
    </row>
    <row r="27" spans="1:19">
      <c r="A27" s="16"/>
      <c r="B27" s="16"/>
      <c r="C27" s="16"/>
      <c r="D27" s="16"/>
      <c r="E27" s="16"/>
      <c r="F27" s="16"/>
      <c r="G27" s="16"/>
      <c r="H27" s="16"/>
      <c r="I27" s="16" t="s">
        <v>73</v>
      </c>
      <c r="J27" s="17">
        <v>41012</v>
      </c>
      <c r="K27" s="16" t="s">
        <v>252</v>
      </c>
      <c r="L27" s="16"/>
      <c r="M27" s="16" t="s">
        <v>254</v>
      </c>
      <c r="N27" s="16" t="s">
        <v>60</v>
      </c>
      <c r="O27" s="18"/>
      <c r="P27" s="16" t="s">
        <v>74</v>
      </c>
      <c r="Q27" s="3">
        <v>159.38</v>
      </c>
      <c r="R27" s="3"/>
      <c r="S27" s="3">
        <v>793.59</v>
      </c>
    </row>
    <row r="28" spans="1:19">
      <c r="A28" s="16"/>
      <c r="B28" s="16"/>
      <c r="C28" s="16"/>
      <c r="D28" s="16"/>
      <c r="E28" s="16"/>
      <c r="F28" s="16"/>
      <c r="G28" s="16"/>
      <c r="H28" s="16"/>
      <c r="I28" s="16" t="s">
        <v>73</v>
      </c>
      <c r="J28" s="17">
        <v>41029</v>
      </c>
      <c r="K28" s="16" t="s">
        <v>255</v>
      </c>
      <c r="L28" s="16"/>
      <c r="M28" s="16" t="s">
        <v>256</v>
      </c>
      <c r="N28" s="16" t="s">
        <v>60</v>
      </c>
      <c r="O28" s="18"/>
      <c r="P28" s="16" t="s">
        <v>70</v>
      </c>
      <c r="Q28" s="3">
        <v>1666.67</v>
      </c>
      <c r="R28" s="3"/>
      <c r="S28" s="3">
        <v>2460.2600000000002</v>
      </c>
    </row>
    <row r="29" spans="1:19" ht="15" thickBot="1">
      <c r="A29" s="16"/>
      <c r="B29" s="16"/>
      <c r="C29" s="16"/>
      <c r="D29" s="16"/>
      <c r="E29" s="16"/>
      <c r="F29" s="16"/>
      <c r="G29" s="16"/>
      <c r="H29" s="16"/>
      <c r="I29" s="16" t="s">
        <v>73</v>
      </c>
      <c r="J29" s="17">
        <v>41029</v>
      </c>
      <c r="K29" s="16" t="s">
        <v>255</v>
      </c>
      <c r="L29" s="16"/>
      <c r="M29" s="16" t="s">
        <v>257</v>
      </c>
      <c r="N29" s="16" t="s">
        <v>60</v>
      </c>
      <c r="O29" s="18"/>
      <c r="P29" s="16" t="s">
        <v>70</v>
      </c>
      <c r="Q29" s="20">
        <v>127.5</v>
      </c>
      <c r="R29" s="20"/>
      <c r="S29" s="20">
        <v>2587.7600000000002</v>
      </c>
    </row>
    <row r="30" spans="1:19">
      <c r="A30" s="16"/>
      <c r="B30" s="16"/>
      <c r="C30" s="16"/>
      <c r="D30" s="16"/>
      <c r="E30" s="16"/>
      <c r="F30" s="16"/>
      <c r="G30" s="16" t="s">
        <v>69</v>
      </c>
      <c r="H30" s="16"/>
      <c r="I30" s="16"/>
      <c r="J30" s="17"/>
      <c r="K30" s="16"/>
      <c r="L30" s="16"/>
      <c r="M30" s="16"/>
      <c r="N30" s="16"/>
      <c r="O30" s="16"/>
      <c r="P30" s="16"/>
      <c r="Q30" s="3">
        <v>4036.89</v>
      </c>
      <c r="R30" s="3">
        <v>1449.13</v>
      </c>
      <c r="S30" s="3">
        <v>2587.7600000000002</v>
      </c>
    </row>
    <row r="31" spans="1:19" ht="30" customHeight="1">
      <c r="A31" s="2"/>
      <c r="B31" s="2"/>
      <c r="C31" s="2"/>
      <c r="D31" s="2"/>
      <c r="E31" s="2"/>
      <c r="F31" s="2"/>
      <c r="G31" s="2" t="s">
        <v>19</v>
      </c>
      <c r="H31" s="2"/>
      <c r="I31" s="2"/>
      <c r="J31" s="15"/>
      <c r="K31" s="2"/>
      <c r="L31" s="2"/>
      <c r="M31" s="2"/>
      <c r="N31" s="2"/>
      <c r="O31" s="2"/>
      <c r="P31" s="2"/>
      <c r="Q31" s="19"/>
      <c r="R31" s="19"/>
      <c r="S31" s="19"/>
    </row>
    <row r="32" spans="1:19">
      <c r="A32" s="16"/>
      <c r="B32" s="16"/>
      <c r="C32" s="16"/>
      <c r="D32" s="16"/>
      <c r="E32" s="16"/>
      <c r="F32" s="16"/>
      <c r="G32" s="16"/>
      <c r="H32" s="16"/>
      <c r="I32" s="16" t="s">
        <v>34</v>
      </c>
      <c r="J32" s="17">
        <v>41012</v>
      </c>
      <c r="K32" s="16" t="s">
        <v>258</v>
      </c>
      <c r="L32" s="16" t="s">
        <v>259</v>
      </c>
      <c r="M32" s="16" t="s">
        <v>260</v>
      </c>
      <c r="N32" s="16" t="s">
        <v>51</v>
      </c>
      <c r="O32" s="18"/>
      <c r="P32" s="16" t="s">
        <v>30</v>
      </c>
      <c r="Q32" s="3">
        <v>300</v>
      </c>
      <c r="R32" s="3"/>
      <c r="S32" s="3">
        <v>300</v>
      </c>
    </row>
    <row r="33" spans="1:19" ht="15" thickBot="1">
      <c r="A33" s="16"/>
      <c r="B33" s="16"/>
      <c r="C33" s="16"/>
      <c r="D33" s="16"/>
      <c r="E33" s="16"/>
      <c r="F33" s="16"/>
      <c r="G33" s="16"/>
      <c r="H33" s="16"/>
      <c r="I33" s="16" t="s">
        <v>34</v>
      </c>
      <c r="J33" s="17">
        <v>41026</v>
      </c>
      <c r="K33" s="16" t="s">
        <v>261</v>
      </c>
      <c r="L33" s="16" t="s">
        <v>259</v>
      </c>
      <c r="M33" s="16" t="s">
        <v>262</v>
      </c>
      <c r="N33" s="16" t="s">
        <v>51</v>
      </c>
      <c r="O33" s="18"/>
      <c r="P33" s="16" t="s">
        <v>30</v>
      </c>
      <c r="Q33" s="20">
        <v>300</v>
      </c>
      <c r="R33" s="20"/>
      <c r="S33" s="20">
        <v>600</v>
      </c>
    </row>
    <row r="34" spans="1:19">
      <c r="A34" s="16"/>
      <c r="B34" s="16"/>
      <c r="C34" s="16"/>
      <c r="D34" s="16"/>
      <c r="E34" s="16"/>
      <c r="F34" s="16"/>
      <c r="G34" s="16" t="s">
        <v>50</v>
      </c>
      <c r="H34" s="16"/>
      <c r="I34" s="16"/>
      <c r="J34" s="17"/>
      <c r="K34" s="16"/>
      <c r="L34" s="16"/>
      <c r="M34" s="16"/>
      <c r="N34" s="16"/>
      <c r="O34" s="16"/>
      <c r="P34" s="16"/>
      <c r="Q34" s="3">
        <v>600</v>
      </c>
      <c r="R34" s="3">
        <v>0</v>
      </c>
      <c r="S34" s="3">
        <v>600</v>
      </c>
    </row>
    <row r="35" spans="1:19" ht="30" customHeight="1">
      <c r="A35" s="2"/>
      <c r="B35" s="2"/>
      <c r="C35" s="2"/>
      <c r="D35" s="2"/>
      <c r="E35" s="2"/>
      <c r="F35" s="2"/>
      <c r="G35" s="2" t="s">
        <v>21</v>
      </c>
      <c r="H35" s="2"/>
      <c r="I35" s="2"/>
      <c r="J35" s="15"/>
      <c r="K35" s="2"/>
      <c r="L35" s="2"/>
      <c r="M35" s="2"/>
      <c r="N35" s="2"/>
      <c r="O35" s="2"/>
      <c r="P35" s="2"/>
      <c r="Q35" s="19"/>
      <c r="R35" s="19"/>
      <c r="S35" s="19"/>
    </row>
    <row r="36" spans="1:19" ht="15" thickBot="1">
      <c r="A36" s="1"/>
      <c r="B36" s="1"/>
      <c r="C36" s="1"/>
      <c r="D36" s="1"/>
      <c r="E36" s="1"/>
      <c r="F36" s="1"/>
      <c r="G36" s="1"/>
      <c r="H36" s="16"/>
      <c r="I36" s="16" t="s">
        <v>34</v>
      </c>
      <c r="J36" s="17">
        <v>41000</v>
      </c>
      <c r="K36" s="16" t="s">
        <v>263</v>
      </c>
      <c r="L36" s="16" t="s">
        <v>264</v>
      </c>
      <c r="M36" s="16" t="s">
        <v>265</v>
      </c>
      <c r="N36" s="16" t="s">
        <v>31</v>
      </c>
      <c r="O36" s="18"/>
      <c r="P36" s="16" t="s">
        <v>30</v>
      </c>
      <c r="Q36" s="4">
        <v>250</v>
      </c>
      <c r="R36" s="4"/>
      <c r="S36" s="4">
        <v>250</v>
      </c>
    </row>
    <row r="37" spans="1:19" ht="15" thickBot="1">
      <c r="A37" s="16"/>
      <c r="B37" s="16"/>
      <c r="C37" s="16"/>
      <c r="D37" s="16"/>
      <c r="E37" s="16"/>
      <c r="F37" s="16"/>
      <c r="G37" s="16" t="s">
        <v>29</v>
      </c>
      <c r="H37" s="16"/>
      <c r="I37" s="16"/>
      <c r="J37" s="17"/>
      <c r="K37" s="16"/>
      <c r="L37" s="16"/>
      <c r="M37" s="16"/>
      <c r="N37" s="16"/>
      <c r="O37" s="16"/>
      <c r="P37" s="16"/>
      <c r="Q37" s="6">
        <v>250</v>
      </c>
      <c r="R37" s="6">
        <v>0</v>
      </c>
      <c r="S37" s="6">
        <v>250</v>
      </c>
    </row>
    <row r="38" spans="1:19" ht="30" customHeight="1" thickBot="1">
      <c r="A38" s="16"/>
      <c r="B38" s="16"/>
      <c r="C38" s="16"/>
      <c r="D38" s="16"/>
      <c r="E38" s="16"/>
      <c r="F38" s="16" t="s">
        <v>22</v>
      </c>
      <c r="G38" s="16"/>
      <c r="H38" s="16"/>
      <c r="I38" s="16"/>
      <c r="J38" s="17"/>
      <c r="K38" s="16"/>
      <c r="L38" s="16"/>
      <c r="M38" s="16"/>
      <c r="N38" s="16"/>
      <c r="O38" s="16"/>
      <c r="P38" s="16"/>
      <c r="Q38" s="6">
        <v>4886.8900000000003</v>
      </c>
      <c r="R38" s="6">
        <v>1449.13</v>
      </c>
      <c r="S38" s="6">
        <v>3437.76</v>
      </c>
    </row>
    <row r="39" spans="1:19" ht="30" customHeight="1" thickBot="1">
      <c r="A39" s="16"/>
      <c r="B39" s="16"/>
      <c r="C39" s="16"/>
      <c r="D39" s="16"/>
      <c r="E39" s="16" t="s">
        <v>23</v>
      </c>
      <c r="F39" s="16"/>
      <c r="G39" s="16"/>
      <c r="H39" s="16"/>
      <c r="I39" s="16"/>
      <c r="J39" s="17"/>
      <c r="K39" s="16"/>
      <c r="L39" s="16"/>
      <c r="M39" s="16"/>
      <c r="N39" s="16"/>
      <c r="O39" s="16"/>
      <c r="P39" s="16"/>
      <c r="Q39" s="6">
        <v>4886.8900000000003</v>
      </c>
      <c r="R39" s="6">
        <v>1449.13</v>
      </c>
      <c r="S39" s="6">
        <v>3437.76</v>
      </c>
    </row>
    <row r="40" spans="1:19" ht="30" customHeight="1" thickBot="1">
      <c r="A40" s="16"/>
      <c r="B40" s="16"/>
      <c r="C40" s="16"/>
      <c r="D40" s="16" t="s">
        <v>24</v>
      </c>
      <c r="E40" s="16"/>
      <c r="F40" s="16"/>
      <c r="G40" s="16"/>
      <c r="H40" s="16"/>
      <c r="I40" s="16"/>
      <c r="J40" s="17"/>
      <c r="K40" s="16"/>
      <c r="L40" s="16"/>
      <c r="M40" s="16"/>
      <c r="N40" s="16"/>
      <c r="O40" s="16"/>
      <c r="P40" s="16"/>
      <c r="Q40" s="6">
        <v>4886.8900000000003</v>
      </c>
      <c r="R40" s="6">
        <v>1449.13</v>
      </c>
      <c r="S40" s="6">
        <v>3437.76</v>
      </c>
    </row>
    <row r="41" spans="1:19" ht="30" customHeight="1" thickBot="1">
      <c r="A41" s="16"/>
      <c r="B41" s="16" t="s">
        <v>25</v>
      </c>
      <c r="C41" s="16"/>
      <c r="D41" s="16"/>
      <c r="E41" s="16"/>
      <c r="F41" s="16"/>
      <c r="G41" s="16"/>
      <c r="H41" s="16"/>
      <c r="I41" s="16"/>
      <c r="J41" s="17"/>
      <c r="K41" s="16"/>
      <c r="L41" s="16"/>
      <c r="M41" s="16"/>
      <c r="N41" s="16"/>
      <c r="O41" s="16"/>
      <c r="P41" s="16"/>
      <c r="Q41" s="6">
        <v>4886.8900000000003</v>
      </c>
      <c r="R41" s="6">
        <v>4174.13</v>
      </c>
      <c r="S41" s="6">
        <v>-712.76</v>
      </c>
    </row>
    <row r="42" spans="1:19" s="8" customFormat="1" ht="30" customHeight="1" thickBot="1">
      <c r="A42" s="2" t="s">
        <v>26</v>
      </c>
      <c r="B42" s="2"/>
      <c r="C42" s="2"/>
      <c r="D42" s="2"/>
      <c r="E42" s="2"/>
      <c r="F42" s="2"/>
      <c r="G42" s="2"/>
      <c r="H42" s="2"/>
      <c r="I42" s="2"/>
      <c r="J42" s="15"/>
      <c r="K42" s="2"/>
      <c r="L42" s="2"/>
      <c r="M42" s="2"/>
      <c r="N42" s="2"/>
      <c r="O42" s="2"/>
      <c r="P42" s="2"/>
      <c r="Q42" s="7">
        <v>4886.8900000000003</v>
      </c>
      <c r="R42" s="7">
        <v>4174.13</v>
      </c>
      <c r="S42" s="7">
        <v>-712.76</v>
      </c>
    </row>
    <row r="43" spans="1:19" ht="15" thickTop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mergeCells count="3">
    <mergeCell ref="A1:S1"/>
    <mergeCell ref="A2:S2"/>
    <mergeCell ref="A3:S3"/>
  </mergeCells>
  <printOptions horizontalCentered="1"/>
  <pageMargins left="0.2" right="0.2" top="0.75" bottom="0.75" header="0.25" footer="0.3"/>
  <pageSetup scale="58" orientation="landscape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Grant Balance Reconciliation</vt:lpstr>
      <vt:lpstr>QBS Profit and Loss Summary</vt:lpstr>
      <vt:lpstr>QBs Profit and Loss Detail</vt:lpstr>
      <vt:lpstr>Rst. Grant &amp; Expense Report</vt:lpstr>
      <vt:lpstr>QBs Prelim - April 2012</vt:lpstr>
    </vt:vector>
  </TitlesOfParts>
  <Company>Mother Jones Magazine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Medford</dc:creator>
  <cp:lastModifiedBy>Jo Ellen Green Kaiser</cp:lastModifiedBy>
  <cp:lastPrinted>2012-05-03T00:23:26Z</cp:lastPrinted>
  <dcterms:created xsi:type="dcterms:W3CDTF">2012-05-02T18:40:30Z</dcterms:created>
  <dcterms:modified xsi:type="dcterms:W3CDTF">2012-05-11T18:48:38Z</dcterms:modified>
</cp:coreProperties>
</file>