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96" yWindow="1040" windowWidth="20320" windowHeight="11900" tabRatio="500" activeTab="2"/>
  </bookViews>
  <sheets>
    <sheet name="Donated Inventory" sheetId="1" r:id="rId1"/>
    <sheet name="The Schedule" sheetId="2" r:id="rId2"/>
    <sheet name="Schedule Breakdown" sheetId="3" r:id="rId3"/>
  </sheets>
  <definedNames/>
  <calcPr fullCalcOnLoad="1"/>
</workbook>
</file>

<file path=xl/sharedStrings.xml><?xml version="1.0" encoding="utf-8"?>
<sst xmlns="http://schemas.openxmlformats.org/spreadsheetml/2006/main" count="380" uniqueCount="86">
  <si>
    <t>In These Times assets</t>
  </si>
  <si>
    <t>Quantity</t>
  </si>
  <si>
    <t>Total</t>
  </si>
  <si>
    <t>Audience Numbers - monthly</t>
  </si>
  <si>
    <t>Grist</t>
  </si>
  <si>
    <t>Nation</t>
  </si>
  <si>
    <t>Sponsored message in e-newsletter</t>
  </si>
  <si>
    <t>Banner Advertising</t>
  </si>
  <si>
    <t>15 Second Spot</t>
  </si>
  <si>
    <t>American Prospect</t>
  </si>
  <si>
    <t>Prospect e-newsletter</t>
  </si>
  <si>
    <t>Chelsea Green</t>
  </si>
  <si>
    <t>Markos Book Ad</t>
  </si>
  <si>
    <t xml:space="preserve">sponsored message in e-newsletter </t>
  </si>
  <si>
    <t>Conversion</t>
  </si>
  <si>
    <t>Adjusted Total</t>
  </si>
  <si>
    <t>1/4 Page in mag (100% value)</t>
  </si>
  <si>
    <t>Classified Ads in mag (25% value)</t>
  </si>
  <si>
    <t>Full Page in Prospect (200% value)</t>
  </si>
  <si>
    <t>1/4 Page (50% value)</t>
  </si>
  <si>
    <t>2"X3" display ads in the classified (25%)</t>
  </si>
  <si>
    <t>Print Page Formulas</t>
  </si>
  <si>
    <t>1/4 page is basic unit</t>
  </si>
  <si>
    <t>&lt;50,000&lt;100,000</t>
  </si>
  <si>
    <t>&lt;50,000</t>
  </si>
  <si>
    <t>Circulation</t>
  </si>
  <si>
    <t xml:space="preserve">&gt;100,000 </t>
  </si>
  <si>
    <t>Full-page is basic unit</t>
  </si>
  <si>
    <t>Classified ads are 25% of audience</t>
  </si>
  <si>
    <t>Banner Formulas</t>
  </si>
  <si>
    <t>1/2 page is basic unit</t>
  </si>
  <si>
    <t>Web Tile ads (100% value)</t>
  </si>
  <si>
    <t>Link TV</t>
  </si>
  <si>
    <t>Bottom Banner (50% value)</t>
  </si>
  <si>
    <t>Tile Placement in e-newsletter (100% value)</t>
  </si>
  <si>
    <t>Banner Above Fold</t>
  </si>
  <si>
    <t>Banners Below Fold</t>
  </si>
  <si>
    <t>Banner Ad</t>
  </si>
  <si>
    <t>Ad Position Adjustment</t>
  </si>
  <si>
    <t>In These Times</t>
  </si>
  <si>
    <t>2X3 Classified display</t>
  </si>
  <si>
    <t>100,000 impressions</t>
  </si>
  <si>
    <t>1/4 Page display ad</t>
  </si>
  <si>
    <t>Classified Ad</t>
  </si>
  <si>
    <t>Email Newsletter Subs</t>
  </si>
  <si>
    <t>100,000 Bottom Banner</t>
  </si>
  <si>
    <t>100,000 Tile Impressions</t>
  </si>
  <si>
    <t>100,000 Email Ads</t>
  </si>
  <si>
    <t>Full Page Display Ad</t>
  </si>
  <si>
    <t>1/4 Page Display Ad</t>
  </si>
  <si>
    <t>100,000 Impressions</t>
  </si>
  <si>
    <t>Email Newsletter</t>
  </si>
  <si>
    <t>Each Unit</t>
  </si>
  <si>
    <t>Organization</t>
  </si>
  <si>
    <t>Ad Credit</t>
  </si>
  <si>
    <t>Donated Inventoy</t>
  </si>
  <si>
    <t>Ad Opportunity</t>
  </si>
  <si>
    <t>Grist Tile Ad</t>
  </si>
  <si>
    <t>Grist E-newsletter</t>
  </si>
  <si>
    <t>ITT</t>
  </si>
  <si>
    <t xml:space="preserve">Full page display ad </t>
  </si>
  <si>
    <t>Full-Page display ad</t>
  </si>
  <si>
    <t>E-newsletter</t>
  </si>
  <si>
    <t>120 Spots</t>
  </si>
  <si>
    <t>Spots taken</t>
  </si>
  <si>
    <t>The Nation</t>
  </si>
  <si>
    <t>TAP</t>
  </si>
  <si>
    <t>Quantiy</t>
  </si>
  <si>
    <t>Total Credit</t>
  </si>
  <si>
    <t>Grist Bottom Banner</t>
  </si>
  <si>
    <t>Nation 1/4 Page ad</t>
  </si>
  <si>
    <t>Nation E-newsletter</t>
  </si>
  <si>
    <t>Nation Banner</t>
  </si>
  <si>
    <t>Nation Classified Space</t>
  </si>
  <si>
    <t>Link TV Editorial Feature</t>
  </si>
  <si>
    <t>Prospect 1/4 ad</t>
  </si>
  <si>
    <t>Prospect E-newsletter</t>
  </si>
  <si>
    <t>Prospect Full-page</t>
  </si>
  <si>
    <t>Prospect Banner</t>
  </si>
  <si>
    <t>Prospect Full-page ad</t>
  </si>
  <si>
    <t>ITT Banner</t>
  </si>
  <si>
    <t>ITT Full Page Ad</t>
  </si>
  <si>
    <t>ITT E-newsletter</t>
  </si>
  <si>
    <t>ITT Full-page</t>
  </si>
  <si>
    <t>ITT Classified</t>
  </si>
  <si>
    <t>Plus inventory agreed by Peter's emails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</si>
</sst>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9" fontId="0" fillId="0" borderId="0" xfId="21" applyAlignment="1">
      <alignment/>
    </xf>
    <xf numFmtId="9" fontId="1" fillId="0" borderId="0" xfId="21" applyFont="1" applyAlignment="1">
      <alignment/>
    </xf>
    <xf numFmtId="165" fontId="0" fillId="0" borderId="0" xfId="15" applyNumberFormat="1" applyFont="1" applyAlignment="1">
      <alignment/>
    </xf>
    <xf numFmtId="9" fontId="0" fillId="0" borderId="0" xfId="21" applyNumberFormat="1" applyFont="1" applyAlignment="1">
      <alignment/>
    </xf>
    <xf numFmtId="9" fontId="0" fillId="0" borderId="0" xfId="21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="125" zoomScaleNormal="125" workbookViewId="0" topLeftCell="A1">
      <selection activeCell="C23" sqref="C23"/>
    </sheetView>
  </sheetViews>
  <sheetFormatPr defaultColWidth="11.00390625" defaultRowHeight="12.75"/>
  <cols>
    <col min="1" max="1" width="29.625" style="0" customWidth="1"/>
    <col min="2" max="2" width="9.25390625" style="6" customWidth="1"/>
    <col min="3" max="3" width="10.75390625" style="9" customWidth="1"/>
    <col min="4" max="4" width="14.25390625" style="0" customWidth="1"/>
    <col min="5" max="5" width="11.00390625" style="12" customWidth="1"/>
    <col min="6" max="6" width="14.00390625" style="6" customWidth="1"/>
    <col min="7" max="7" width="12.75390625" style="0" customWidth="1"/>
  </cols>
  <sheetData>
    <row r="1" spans="1:7" ht="12.75">
      <c r="A1" s="3" t="s">
        <v>0</v>
      </c>
      <c r="B1" s="5" t="s">
        <v>3</v>
      </c>
      <c r="C1" s="8" t="s">
        <v>1</v>
      </c>
      <c r="D1" s="3" t="s">
        <v>2</v>
      </c>
      <c r="E1" s="12" t="s">
        <v>14</v>
      </c>
      <c r="F1" s="6" t="s">
        <v>15</v>
      </c>
      <c r="G1" t="s">
        <v>52</v>
      </c>
    </row>
    <row r="2" spans="1:7" ht="12.75">
      <c r="A2" t="s">
        <v>60</v>
      </c>
      <c r="B2" s="6">
        <v>18000</v>
      </c>
      <c r="C2" s="9">
        <v>8</v>
      </c>
      <c r="D2" s="1">
        <f>B2*C2</f>
        <v>144000</v>
      </c>
      <c r="E2" s="12">
        <v>1</v>
      </c>
      <c r="F2" s="6">
        <f>D2*E2</f>
        <v>144000</v>
      </c>
      <c r="G2" s="17">
        <f>F2/C2</f>
        <v>18000</v>
      </c>
    </row>
    <row r="3" spans="1:7" ht="12.75">
      <c r="A3" t="s">
        <v>20</v>
      </c>
      <c r="B3" s="6">
        <v>4750</v>
      </c>
      <c r="C3" s="9">
        <v>8</v>
      </c>
      <c r="D3" s="1">
        <f aca="true" t="shared" si="0" ref="D3:D22">B3*C3</f>
        <v>38000</v>
      </c>
      <c r="E3" s="12">
        <v>1</v>
      </c>
      <c r="F3" s="6">
        <f>D3*E3</f>
        <v>38000</v>
      </c>
      <c r="G3" s="17">
        <f aca="true" t="shared" si="1" ref="G3:G22">F3/C3</f>
        <v>4750</v>
      </c>
    </row>
    <row r="4" spans="1:7" ht="12.75">
      <c r="A4" t="s">
        <v>7</v>
      </c>
      <c r="B4" s="6">
        <v>100000</v>
      </c>
      <c r="C4" s="9">
        <v>16</v>
      </c>
      <c r="D4" s="1">
        <f t="shared" si="0"/>
        <v>1600000</v>
      </c>
      <c r="E4" s="12">
        <v>0.75</v>
      </c>
      <c r="F4" s="6">
        <f>D4*E4</f>
        <v>1200000</v>
      </c>
      <c r="G4" s="17">
        <f t="shared" si="1"/>
        <v>75000</v>
      </c>
    </row>
    <row r="5" spans="1:7" ht="12.75">
      <c r="A5" t="s">
        <v>13</v>
      </c>
      <c r="B5" s="6">
        <v>12000</v>
      </c>
      <c r="C5" s="9">
        <v>12</v>
      </c>
      <c r="D5" s="1">
        <f t="shared" si="0"/>
        <v>144000</v>
      </c>
      <c r="E5" s="12">
        <v>0.9</v>
      </c>
      <c r="F5" s="6">
        <f>D5*E5</f>
        <v>129600</v>
      </c>
      <c r="G5" s="17">
        <f t="shared" si="1"/>
        <v>10800</v>
      </c>
    </row>
    <row r="6" spans="1:7" ht="12.75">
      <c r="A6" s="2"/>
      <c r="D6" s="11">
        <f>SUM(D2:D5)</f>
        <v>1926000</v>
      </c>
      <c r="F6" s="7">
        <f>SUM(F2:F5)</f>
        <v>1511600</v>
      </c>
      <c r="G6" s="17"/>
    </row>
    <row r="7" spans="1:7" ht="12.75">
      <c r="A7" s="4" t="s">
        <v>4</v>
      </c>
      <c r="B7"/>
      <c r="C7"/>
      <c r="E7"/>
      <c r="F7"/>
      <c r="G7" s="17"/>
    </row>
    <row r="8" spans="1:7" ht="12.75">
      <c r="A8" t="s">
        <v>33</v>
      </c>
      <c r="B8" s="6">
        <v>50000</v>
      </c>
      <c r="C8" s="18">
        <v>12</v>
      </c>
      <c r="D8" s="1">
        <f>B8*C8</f>
        <v>600000</v>
      </c>
      <c r="E8" s="12">
        <v>0.75</v>
      </c>
      <c r="F8" s="6">
        <f>D8*E8</f>
        <v>450000</v>
      </c>
      <c r="G8" s="17">
        <f t="shared" si="1"/>
        <v>37500</v>
      </c>
    </row>
    <row r="9" spans="1:7" ht="12.75">
      <c r="A9" t="s">
        <v>31</v>
      </c>
      <c r="B9" s="6">
        <v>100000</v>
      </c>
      <c r="C9" s="18">
        <v>7</v>
      </c>
      <c r="D9" s="1">
        <f>B9*C9</f>
        <v>700000</v>
      </c>
      <c r="E9" s="12">
        <v>0.75</v>
      </c>
      <c r="F9" s="6">
        <f>D9*E9</f>
        <v>525000</v>
      </c>
      <c r="G9" s="17">
        <f t="shared" si="1"/>
        <v>75000</v>
      </c>
    </row>
    <row r="10" spans="1:7" ht="12.75">
      <c r="A10" t="s">
        <v>34</v>
      </c>
      <c r="B10" s="6">
        <v>100000</v>
      </c>
      <c r="C10" s="18">
        <v>6</v>
      </c>
      <c r="D10" s="1">
        <f>B10*C10</f>
        <v>600000</v>
      </c>
      <c r="E10" s="12">
        <v>0.9</v>
      </c>
      <c r="F10" s="6">
        <f>D10*E10</f>
        <v>540000</v>
      </c>
      <c r="G10" s="17">
        <f t="shared" si="1"/>
        <v>90000</v>
      </c>
    </row>
    <row r="11" spans="4:7" ht="12.75">
      <c r="D11" s="11">
        <f>SUM(D8:D10)</f>
        <v>1900000</v>
      </c>
      <c r="F11" s="7">
        <f>SUM(F8:F10)</f>
        <v>1515000</v>
      </c>
      <c r="G11" s="17"/>
    </row>
    <row r="12" spans="1:7" s="4" customFormat="1" ht="12.75">
      <c r="A12" s="4" t="s">
        <v>5</v>
      </c>
      <c r="B12" s="7"/>
      <c r="C12" s="10"/>
      <c r="D12" s="1"/>
      <c r="E12" s="13"/>
      <c r="F12" s="7"/>
      <c r="G12" s="17"/>
    </row>
    <row r="13" spans="1:7" ht="12.75">
      <c r="A13" t="s">
        <v>16</v>
      </c>
      <c r="B13" s="6">
        <v>180000</v>
      </c>
      <c r="C13" s="9">
        <v>4</v>
      </c>
      <c r="D13" s="1">
        <f t="shared" si="0"/>
        <v>720000</v>
      </c>
      <c r="E13" s="12">
        <v>1</v>
      </c>
      <c r="F13" s="6">
        <f>D13*E13</f>
        <v>720000</v>
      </c>
      <c r="G13" s="17">
        <f t="shared" si="1"/>
        <v>180000</v>
      </c>
    </row>
    <row r="14" spans="1:7" ht="12.75">
      <c r="A14" t="s">
        <v>17</v>
      </c>
      <c r="B14" s="6">
        <v>45000</v>
      </c>
      <c r="C14" s="9">
        <v>6</v>
      </c>
      <c r="D14" s="1">
        <f t="shared" si="0"/>
        <v>270000</v>
      </c>
      <c r="E14" s="12">
        <v>1</v>
      </c>
      <c r="F14" s="6">
        <f>D14*E14</f>
        <v>270000</v>
      </c>
      <c r="G14" s="17">
        <f t="shared" si="1"/>
        <v>45000</v>
      </c>
    </row>
    <row r="15" spans="1:7" ht="12.75">
      <c r="A15" t="s">
        <v>6</v>
      </c>
      <c r="B15" s="6">
        <v>100000</v>
      </c>
      <c r="C15" s="9">
        <v>3</v>
      </c>
      <c r="D15" s="1">
        <f t="shared" si="0"/>
        <v>300000</v>
      </c>
      <c r="E15" s="12">
        <v>0.9</v>
      </c>
      <c r="F15" s="6">
        <f>D15*E15</f>
        <v>270000</v>
      </c>
      <c r="G15" s="17">
        <f t="shared" si="1"/>
        <v>90000</v>
      </c>
    </row>
    <row r="16" spans="1:7" ht="12.75">
      <c r="A16" t="s">
        <v>7</v>
      </c>
      <c r="B16" s="6">
        <v>100000</v>
      </c>
      <c r="C16" s="9">
        <v>4</v>
      </c>
      <c r="D16" s="1">
        <f t="shared" si="0"/>
        <v>400000</v>
      </c>
      <c r="E16" s="12">
        <v>0.75</v>
      </c>
      <c r="F16" s="6">
        <f>D16*E16</f>
        <v>300000</v>
      </c>
      <c r="G16" s="17">
        <f t="shared" si="1"/>
        <v>75000</v>
      </c>
    </row>
    <row r="17" spans="4:6" ht="12.75">
      <c r="D17" s="11">
        <f>SUM(D13:D16)</f>
        <v>1690000</v>
      </c>
      <c r="F17" s="7">
        <f>SUM(F13:F16)</f>
        <v>1560000</v>
      </c>
    </row>
    <row r="18" spans="1:7" s="4" customFormat="1" ht="12.75">
      <c r="A18" s="4" t="s">
        <v>9</v>
      </c>
      <c r="B18" s="7"/>
      <c r="C18" s="10"/>
      <c r="D18" s="1"/>
      <c r="E18" s="13"/>
      <c r="F18" s="7"/>
      <c r="G18"/>
    </row>
    <row r="19" spans="1:7" ht="12.75">
      <c r="A19" t="s">
        <v>18</v>
      </c>
      <c r="B19" s="6">
        <v>110000</v>
      </c>
      <c r="C19" s="9">
        <v>4</v>
      </c>
      <c r="D19" s="1">
        <f t="shared" si="0"/>
        <v>440000</v>
      </c>
      <c r="E19" s="12">
        <v>1</v>
      </c>
      <c r="F19" s="6">
        <f>D19*E19</f>
        <v>440000</v>
      </c>
      <c r="G19" s="17">
        <f t="shared" si="1"/>
        <v>110000</v>
      </c>
    </row>
    <row r="20" spans="1:7" ht="12.75">
      <c r="A20" t="s">
        <v>19</v>
      </c>
      <c r="B20" s="6">
        <v>28000</v>
      </c>
      <c r="C20" s="9">
        <v>9</v>
      </c>
      <c r="D20" s="1">
        <f>B20*C20</f>
        <v>252000</v>
      </c>
      <c r="E20" s="12">
        <v>1</v>
      </c>
      <c r="F20" s="6">
        <f>D20*E20</f>
        <v>252000</v>
      </c>
      <c r="G20" s="17">
        <f t="shared" si="1"/>
        <v>28000</v>
      </c>
    </row>
    <row r="21" spans="1:7" ht="12.75">
      <c r="A21" t="s">
        <v>7</v>
      </c>
      <c r="B21" s="6">
        <v>100000</v>
      </c>
      <c r="C21" s="9">
        <v>9</v>
      </c>
      <c r="D21" s="1">
        <f t="shared" si="0"/>
        <v>900000</v>
      </c>
      <c r="E21" s="12">
        <v>0.75</v>
      </c>
      <c r="F21" s="6">
        <f>D21*E21</f>
        <v>675000</v>
      </c>
      <c r="G21" s="17">
        <f t="shared" si="1"/>
        <v>75000</v>
      </c>
    </row>
    <row r="22" spans="1:7" ht="12.75">
      <c r="A22" t="s">
        <v>10</v>
      </c>
      <c r="B22" s="6">
        <v>12000</v>
      </c>
      <c r="C22" s="9">
        <v>12</v>
      </c>
      <c r="D22" s="1">
        <f t="shared" si="0"/>
        <v>144000</v>
      </c>
      <c r="E22" s="12">
        <v>0.9</v>
      </c>
      <c r="F22" s="6">
        <f>D22*E22</f>
        <v>129600</v>
      </c>
      <c r="G22" s="17">
        <f t="shared" si="1"/>
        <v>10800</v>
      </c>
    </row>
    <row r="23" spans="4:6" ht="12.75">
      <c r="D23" s="11">
        <f>SUM(D19:D22)</f>
        <v>1736000</v>
      </c>
      <c r="F23" s="7">
        <f>SUM(F19:F22)</f>
        <v>1496600</v>
      </c>
    </row>
    <row r="24" spans="1:6" s="4" customFormat="1" ht="12.75">
      <c r="A24" s="4" t="s">
        <v>11</v>
      </c>
      <c r="B24" s="7"/>
      <c r="C24" s="10"/>
      <c r="D24" s="1"/>
      <c r="E24" s="13"/>
      <c r="F24" s="7"/>
    </row>
    <row r="25" spans="1:4" ht="12.75">
      <c r="A25" t="s">
        <v>12</v>
      </c>
      <c r="D25" s="1"/>
    </row>
    <row r="26" ht="12.75">
      <c r="D26" s="1"/>
    </row>
    <row r="27" spans="1:4" ht="12.75">
      <c r="A27" s="4" t="s">
        <v>32</v>
      </c>
      <c r="B27" s="19"/>
      <c r="C27" s="10"/>
      <c r="D27" s="1"/>
    </row>
    <row r="28" spans="1:7" ht="12.75">
      <c r="A28" t="s">
        <v>8</v>
      </c>
      <c r="B28" s="17">
        <v>25000</v>
      </c>
      <c r="C28" s="9">
        <v>120</v>
      </c>
      <c r="D28" s="1">
        <f>B28*C28</f>
        <v>3000000</v>
      </c>
      <c r="E28" s="12">
        <v>0.5</v>
      </c>
      <c r="F28" s="6">
        <f>D28*E28</f>
        <v>1500000</v>
      </c>
      <c r="G28" s="17">
        <f>F28/C28</f>
        <v>12500</v>
      </c>
    </row>
    <row r="29" ht="12.75">
      <c r="D29" s="1"/>
    </row>
    <row r="30" ht="12.75">
      <c r="A30" s="4" t="s">
        <v>21</v>
      </c>
    </row>
    <row r="31" ht="12.75">
      <c r="A31" t="s">
        <v>25</v>
      </c>
    </row>
    <row r="32" spans="1:2" ht="12.75">
      <c r="A32" t="s">
        <v>26</v>
      </c>
      <c r="B32" s="14" t="s">
        <v>22</v>
      </c>
    </row>
    <row r="33" spans="1:2" ht="12.75">
      <c r="A33" t="s">
        <v>23</v>
      </c>
      <c r="B33" s="14" t="s">
        <v>30</v>
      </c>
    </row>
    <row r="34" spans="1:2" ht="12.75">
      <c r="A34" t="s">
        <v>24</v>
      </c>
      <c r="B34" s="14" t="s">
        <v>27</v>
      </c>
    </row>
    <row r="35" ht="12.75">
      <c r="A35" t="s">
        <v>28</v>
      </c>
    </row>
    <row r="37" spans="1:2" ht="12.75">
      <c r="A37" s="4" t="s">
        <v>29</v>
      </c>
      <c r="B37" s="14" t="s">
        <v>38</v>
      </c>
    </row>
    <row r="38" spans="1:2" ht="12.75">
      <c r="A38" t="s">
        <v>35</v>
      </c>
      <c r="B38" s="15">
        <v>1</v>
      </c>
    </row>
    <row r="39" spans="1:2" ht="12.75">
      <c r="A39" t="s">
        <v>36</v>
      </c>
      <c r="B39" s="16">
        <v>0.5</v>
      </c>
    </row>
    <row r="40" ht="12.75">
      <c r="B40" s="12"/>
    </row>
    <row r="41" spans="1:6" s="4" customFormat="1" ht="12.75">
      <c r="A41" s="4" t="s">
        <v>32</v>
      </c>
      <c r="B41" s="7"/>
      <c r="C41" s="10"/>
      <c r="D41" s="1"/>
      <c r="E41" s="13"/>
      <c r="F41" s="7"/>
    </row>
    <row r="42" spans="1:4" ht="12.75">
      <c r="A42" t="s">
        <v>8</v>
      </c>
      <c r="B42" s="6">
        <v>25000</v>
      </c>
      <c r="C42" s="9">
        <v>120</v>
      </c>
      <c r="D42" s="1">
        <f>B42*C42</f>
        <v>3000000</v>
      </c>
    </row>
    <row r="43" ht="12.75">
      <c r="D43" s="1"/>
    </row>
    <row r="44" ht="12.75">
      <c r="D44" s="1"/>
    </row>
  </sheetData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28">
      <selection activeCell="B50" sqref="B50"/>
    </sheetView>
  </sheetViews>
  <sheetFormatPr defaultColWidth="11.00390625" defaultRowHeight="12.75"/>
  <cols>
    <col min="1" max="1" width="16.00390625" style="0" customWidth="1"/>
    <col min="2" max="2" width="25.875" style="0" customWidth="1"/>
    <col min="3" max="3" width="11.00390625" style="6" customWidth="1"/>
    <col min="4" max="4" width="16.625" style="0" customWidth="1"/>
  </cols>
  <sheetData>
    <row r="1" spans="1:7" ht="12.75">
      <c r="A1" s="3" t="s">
        <v>53</v>
      </c>
      <c r="B1" s="3" t="s">
        <v>56</v>
      </c>
      <c r="C1" s="5" t="s">
        <v>54</v>
      </c>
      <c r="D1" s="5" t="s">
        <v>67</v>
      </c>
      <c r="E1" s="5" t="s">
        <v>68</v>
      </c>
      <c r="F1" s="5" t="s">
        <v>55</v>
      </c>
      <c r="G1" s="3"/>
    </row>
    <row r="2" spans="1:7" ht="12.75">
      <c r="A2" s="3" t="s">
        <v>39</v>
      </c>
      <c r="B2" s="3"/>
      <c r="C2" s="5"/>
      <c r="D2" s="5"/>
      <c r="E2" s="5"/>
      <c r="F2" s="5">
        <v>1511000</v>
      </c>
      <c r="G2" s="3"/>
    </row>
    <row r="3" spans="2:6" ht="12.75">
      <c r="B3" t="s">
        <v>57</v>
      </c>
      <c r="C3" s="6">
        <v>75000</v>
      </c>
      <c r="D3" s="6">
        <v>1</v>
      </c>
      <c r="E3" s="6">
        <f>C3*D3</f>
        <v>75000</v>
      </c>
      <c r="F3" s="6">
        <f>F2-E3</f>
        <v>1436000</v>
      </c>
    </row>
    <row r="4" spans="2:6" ht="12.75">
      <c r="B4" t="s">
        <v>58</v>
      </c>
      <c r="C4" s="6">
        <v>90000</v>
      </c>
      <c r="D4" s="6">
        <v>2</v>
      </c>
      <c r="E4" s="6">
        <f aca="true" t="shared" si="0" ref="E4:E40">C4*D4</f>
        <v>180000</v>
      </c>
      <c r="F4" s="6">
        <f aca="true" t="shared" si="1" ref="F4:F14">F3-E4</f>
        <v>1256000</v>
      </c>
    </row>
    <row r="5" spans="2:6" ht="12.75">
      <c r="B5" t="s">
        <v>69</v>
      </c>
      <c r="C5" s="6">
        <v>37500</v>
      </c>
      <c r="D5" s="6">
        <v>3</v>
      </c>
      <c r="E5" s="6">
        <f t="shared" si="0"/>
        <v>112500</v>
      </c>
      <c r="F5" s="6">
        <f t="shared" si="1"/>
        <v>1143500</v>
      </c>
    </row>
    <row r="6" spans="2:6" ht="12.75">
      <c r="B6" t="s">
        <v>70</v>
      </c>
      <c r="C6" s="6">
        <v>180000</v>
      </c>
      <c r="D6" s="6">
        <v>1</v>
      </c>
      <c r="E6" s="6">
        <f t="shared" si="0"/>
        <v>180000</v>
      </c>
      <c r="F6" s="6">
        <f t="shared" si="1"/>
        <v>963500</v>
      </c>
    </row>
    <row r="7" spans="2:6" ht="12.75">
      <c r="B7" t="s">
        <v>71</v>
      </c>
      <c r="C7" s="6">
        <v>90000</v>
      </c>
      <c r="D7" s="6">
        <v>1</v>
      </c>
      <c r="E7" s="6">
        <f t="shared" si="0"/>
        <v>90000</v>
      </c>
      <c r="F7" s="6">
        <f t="shared" si="1"/>
        <v>873500</v>
      </c>
    </row>
    <row r="8" spans="2:6" ht="12.75">
      <c r="B8" t="s">
        <v>72</v>
      </c>
      <c r="C8" s="6">
        <v>75000</v>
      </c>
      <c r="D8" s="6">
        <v>1</v>
      </c>
      <c r="E8" s="6">
        <f t="shared" si="0"/>
        <v>75000</v>
      </c>
      <c r="F8" s="6">
        <f t="shared" si="1"/>
        <v>798500</v>
      </c>
    </row>
    <row r="9" spans="2:6" ht="12.75">
      <c r="B9" t="s">
        <v>73</v>
      </c>
      <c r="C9" s="6">
        <v>45000</v>
      </c>
      <c r="D9" s="6">
        <v>2</v>
      </c>
      <c r="E9" s="6">
        <f t="shared" si="0"/>
        <v>90000</v>
      </c>
      <c r="F9" s="6">
        <f t="shared" si="1"/>
        <v>708500</v>
      </c>
    </row>
    <row r="10" spans="2:6" ht="12.75">
      <c r="B10" t="s">
        <v>74</v>
      </c>
      <c r="C10" s="6">
        <v>12500</v>
      </c>
      <c r="D10" s="6">
        <v>30</v>
      </c>
      <c r="E10" s="6">
        <f t="shared" si="0"/>
        <v>375000</v>
      </c>
      <c r="F10" s="6">
        <f t="shared" si="1"/>
        <v>333500</v>
      </c>
    </row>
    <row r="11" spans="2:6" ht="12.75">
      <c r="B11" t="s">
        <v>75</v>
      </c>
      <c r="C11" s="6">
        <v>28000</v>
      </c>
      <c r="D11" s="6">
        <v>2</v>
      </c>
      <c r="E11" s="6">
        <f t="shared" si="0"/>
        <v>56000</v>
      </c>
      <c r="F11" s="6">
        <f t="shared" si="1"/>
        <v>277500</v>
      </c>
    </row>
    <row r="12" spans="2:6" ht="12.75">
      <c r="B12" t="s">
        <v>76</v>
      </c>
      <c r="C12" s="6">
        <v>10800</v>
      </c>
      <c r="D12" s="6">
        <v>2</v>
      </c>
      <c r="E12" s="6">
        <f t="shared" si="0"/>
        <v>21600</v>
      </c>
      <c r="F12" s="6">
        <f t="shared" si="1"/>
        <v>255900</v>
      </c>
    </row>
    <row r="13" spans="2:6" ht="12.75">
      <c r="B13" t="s">
        <v>77</v>
      </c>
      <c r="C13" s="6">
        <v>110000</v>
      </c>
      <c r="D13" s="6">
        <v>1</v>
      </c>
      <c r="E13" s="6">
        <f t="shared" si="0"/>
        <v>110000</v>
      </c>
      <c r="F13" s="6">
        <f t="shared" si="1"/>
        <v>145900</v>
      </c>
    </row>
    <row r="14" spans="2:6" ht="12.75">
      <c r="B14" t="s">
        <v>78</v>
      </c>
      <c r="C14" s="6">
        <v>75000</v>
      </c>
      <c r="D14" s="6">
        <v>2</v>
      </c>
      <c r="E14" s="6">
        <f t="shared" si="0"/>
        <v>150000</v>
      </c>
      <c r="F14" s="6">
        <f t="shared" si="1"/>
        <v>-4100</v>
      </c>
    </row>
    <row r="15" spans="4:6" ht="12.75">
      <c r="D15" s="6"/>
      <c r="E15" s="6">
        <f>SUM(E3:E14)</f>
        <v>1515100</v>
      </c>
      <c r="F15" s="6"/>
    </row>
    <row r="16" spans="4:6" ht="12.75">
      <c r="D16" s="6"/>
      <c r="E16" s="6"/>
      <c r="F16" s="6"/>
    </row>
    <row r="17" spans="1:7" ht="12.75">
      <c r="A17" s="3" t="s">
        <v>4</v>
      </c>
      <c r="B17" s="3"/>
      <c r="C17" s="5"/>
      <c r="D17" s="5"/>
      <c r="E17" s="6"/>
      <c r="F17" s="5">
        <v>1515000</v>
      </c>
      <c r="G17" s="3"/>
    </row>
    <row r="18" spans="2:6" ht="12.75">
      <c r="B18" t="s">
        <v>70</v>
      </c>
      <c r="C18" s="6">
        <v>180000</v>
      </c>
      <c r="D18" s="6">
        <v>1</v>
      </c>
      <c r="E18" s="6">
        <f t="shared" si="0"/>
        <v>180000</v>
      </c>
      <c r="F18" s="6">
        <f>F17-E18</f>
        <v>1335000</v>
      </c>
    </row>
    <row r="19" spans="2:6" ht="12.75">
      <c r="B19" s="20" t="s">
        <v>71</v>
      </c>
      <c r="C19" s="21">
        <v>90000</v>
      </c>
      <c r="D19" s="21">
        <v>1</v>
      </c>
      <c r="E19" s="6">
        <f t="shared" si="0"/>
        <v>90000</v>
      </c>
      <c r="F19" s="6">
        <f aca="true" t="shared" si="2" ref="F19:F28">F18-E19</f>
        <v>1245000</v>
      </c>
    </row>
    <row r="20" spans="2:6" ht="12.75">
      <c r="B20" t="s">
        <v>72</v>
      </c>
      <c r="C20" s="17">
        <v>75000</v>
      </c>
      <c r="D20" s="21">
        <v>1</v>
      </c>
      <c r="E20" s="6">
        <f t="shared" si="0"/>
        <v>75000</v>
      </c>
      <c r="F20" s="6">
        <f t="shared" si="2"/>
        <v>1170000</v>
      </c>
    </row>
    <row r="21" spans="2:6" ht="12.75">
      <c r="B21" s="20" t="s">
        <v>74</v>
      </c>
      <c r="C21" s="21">
        <v>12500</v>
      </c>
      <c r="D21" s="21">
        <v>30</v>
      </c>
      <c r="E21" s="6">
        <f t="shared" si="0"/>
        <v>375000</v>
      </c>
      <c r="F21" s="6">
        <f t="shared" si="2"/>
        <v>795000</v>
      </c>
    </row>
    <row r="22" spans="2:6" ht="12.75">
      <c r="B22" s="20" t="s">
        <v>79</v>
      </c>
      <c r="C22" s="21">
        <v>110000</v>
      </c>
      <c r="D22" s="21">
        <v>1</v>
      </c>
      <c r="E22" s="6">
        <f t="shared" si="0"/>
        <v>110000</v>
      </c>
      <c r="F22" s="6">
        <f t="shared" si="2"/>
        <v>685000</v>
      </c>
    </row>
    <row r="23" spans="2:6" ht="12.75">
      <c r="B23" s="20" t="s">
        <v>76</v>
      </c>
      <c r="C23" s="21">
        <v>10800</v>
      </c>
      <c r="D23" s="21">
        <v>2</v>
      </c>
      <c r="E23" s="6">
        <f t="shared" si="0"/>
        <v>21600</v>
      </c>
      <c r="F23" s="6">
        <f t="shared" si="2"/>
        <v>663400</v>
      </c>
    </row>
    <row r="24" spans="2:6" ht="12.75">
      <c r="B24" t="s">
        <v>75</v>
      </c>
      <c r="C24" s="17">
        <v>28000</v>
      </c>
      <c r="D24" s="17">
        <v>1</v>
      </c>
      <c r="E24" s="6">
        <f t="shared" si="0"/>
        <v>28000</v>
      </c>
      <c r="F24" s="6">
        <f t="shared" si="2"/>
        <v>635400</v>
      </c>
    </row>
    <row r="25" spans="2:6" ht="12.75">
      <c r="B25" s="20" t="s">
        <v>78</v>
      </c>
      <c r="C25" s="6">
        <v>75000</v>
      </c>
      <c r="D25" s="6">
        <v>4</v>
      </c>
      <c r="E25" s="6">
        <f t="shared" si="0"/>
        <v>300000</v>
      </c>
      <c r="F25" s="6">
        <f t="shared" si="2"/>
        <v>335400</v>
      </c>
    </row>
    <row r="26" spans="2:6" ht="12.75">
      <c r="B26" s="20" t="s">
        <v>80</v>
      </c>
      <c r="C26" s="6">
        <v>75000</v>
      </c>
      <c r="D26" s="6">
        <v>4</v>
      </c>
      <c r="E26" s="6">
        <f t="shared" si="0"/>
        <v>300000</v>
      </c>
      <c r="F26" s="6">
        <f t="shared" si="2"/>
        <v>35400</v>
      </c>
    </row>
    <row r="27" spans="2:6" ht="12.75">
      <c r="B27" s="20" t="s">
        <v>81</v>
      </c>
      <c r="C27" s="6">
        <v>18000</v>
      </c>
      <c r="D27" s="6">
        <v>1</v>
      </c>
      <c r="E27" s="6">
        <f>C27*D27</f>
        <v>18000</v>
      </c>
      <c r="F27" s="6">
        <f t="shared" si="2"/>
        <v>17400</v>
      </c>
    </row>
    <row r="28" spans="2:6" ht="12.75">
      <c r="B28" t="s">
        <v>82</v>
      </c>
      <c r="C28" s="17">
        <v>10800</v>
      </c>
      <c r="D28" s="17">
        <v>2</v>
      </c>
      <c r="E28" s="6">
        <f>C28*D28</f>
        <v>21600</v>
      </c>
      <c r="F28" s="6">
        <f t="shared" si="2"/>
        <v>-4200</v>
      </c>
    </row>
    <row r="29" spans="3:5" ht="12.75">
      <c r="C29" s="6">
        <f>SUM(C18:C27)</f>
        <v>674300</v>
      </c>
      <c r="D29" s="6"/>
      <c r="E29" s="6">
        <f>SUM(E18:E28)</f>
        <v>1519200</v>
      </c>
    </row>
    <row r="30" spans="4:5" ht="12.75">
      <c r="D30" s="6"/>
      <c r="E30" s="6"/>
    </row>
    <row r="31" spans="4:5" ht="12.75">
      <c r="D31" s="6"/>
      <c r="E31" s="6"/>
    </row>
    <row r="32" spans="1:6" ht="12.75">
      <c r="A32" s="3" t="s">
        <v>5</v>
      </c>
      <c r="B32" s="3"/>
      <c r="C32" s="5"/>
      <c r="D32" s="5"/>
      <c r="E32" s="6"/>
      <c r="F32" s="5">
        <v>1560000</v>
      </c>
    </row>
    <row r="33" spans="2:6" ht="12.75">
      <c r="B33" t="s">
        <v>83</v>
      </c>
      <c r="C33" s="6">
        <v>18000</v>
      </c>
      <c r="D33" s="6">
        <v>2</v>
      </c>
      <c r="E33" s="6">
        <f t="shared" si="0"/>
        <v>36000</v>
      </c>
      <c r="F33" s="6">
        <f>F32-E33</f>
        <v>1524000</v>
      </c>
    </row>
    <row r="34" spans="2:6" ht="12.75">
      <c r="B34" s="20" t="s">
        <v>80</v>
      </c>
      <c r="C34" s="21">
        <v>75000</v>
      </c>
      <c r="D34" s="21">
        <v>3</v>
      </c>
      <c r="E34" s="6">
        <f t="shared" si="0"/>
        <v>225000</v>
      </c>
      <c r="F34" s="6">
        <f aca="true" t="shared" si="3" ref="F34:F44">F33-E34</f>
        <v>1299000</v>
      </c>
    </row>
    <row r="35" spans="2:6" ht="12.75">
      <c r="B35" s="20" t="s">
        <v>82</v>
      </c>
      <c r="C35" s="6">
        <v>10800</v>
      </c>
      <c r="D35" s="6">
        <v>4</v>
      </c>
      <c r="E35" s="6">
        <f t="shared" si="0"/>
        <v>43200</v>
      </c>
      <c r="F35" s="6">
        <f t="shared" si="3"/>
        <v>1255800</v>
      </c>
    </row>
    <row r="36" spans="2:6" ht="12.75">
      <c r="B36" s="20" t="s">
        <v>84</v>
      </c>
      <c r="C36" s="6">
        <v>4500</v>
      </c>
      <c r="D36" s="6">
        <v>2</v>
      </c>
      <c r="E36" s="6">
        <f t="shared" si="0"/>
        <v>9000</v>
      </c>
      <c r="F36" s="6">
        <f t="shared" si="3"/>
        <v>1246800</v>
      </c>
    </row>
    <row r="37" spans="2:6" ht="12.75">
      <c r="B37" s="20" t="s">
        <v>74</v>
      </c>
      <c r="C37" s="21">
        <v>12500</v>
      </c>
      <c r="D37" s="21">
        <v>30</v>
      </c>
      <c r="E37" s="6">
        <f t="shared" si="0"/>
        <v>375000</v>
      </c>
      <c r="F37" s="6">
        <f t="shared" si="3"/>
        <v>871800</v>
      </c>
    </row>
    <row r="38" spans="2:6" ht="12.75">
      <c r="B38" s="20" t="s">
        <v>79</v>
      </c>
      <c r="C38" s="21">
        <v>110000</v>
      </c>
      <c r="D38" s="21">
        <v>1</v>
      </c>
      <c r="E38" s="6">
        <f t="shared" si="0"/>
        <v>110000</v>
      </c>
      <c r="F38" s="6">
        <f t="shared" si="3"/>
        <v>761800</v>
      </c>
    </row>
    <row r="39" spans="2:6" ht="12.75">
      <c r="B39" s="20" t="s">
        <v>76</v>
      </c>
      <c r="C39" s="21">
        <v>10800</v>
      </c>
      <c r="D39" s="21">
        <v>4</v>
      </c>
      <c r="E39" s="6">
        <f t="shared" si="0"/>
        <v>43200</v>
      </c>
      <c r="F39" s="6">
        <f t="shared" si="3"/>
        <v>718600</v>
      </c>
    </row>
    <row r="40" spans="2:6" ht="12.75">
      <c r="B40" s="20" t="s">
        <v>78</v>
      </c>
      <c r="C40" s="6">
        <v>75000</v>
      </c>
      <c r="D40" s="6">
        <v>3</v>
      </c>
      <c r="E40" s="6">
        <f t="shared" si="0"/>
        <v>225000</v>
      </c>
      <c r="F40" s="6">
        <f t="shared" si="3"/>
        <v>493600</v>
      </c>
    </row>
    <row r="41" spans="2:6" ht="12.75">
      <c r="B41" t="s">
        <v>75</v>
      </c>
      <c r="C41" s="6">
        <v>28000</v>
      </c>
      <c r="D41" s="6">
        <v>2</v>
      </c>
      <c r="E41" s="6">
        <f>C41*D41</f>
        <v>56000</v>
      </c>
      <c r="F41" s="6">
        <f t="shared" si="3"/>
        <v>437600</v>
      </c>
    </row>
    <row r="42" spans="2:6" ht="12.75">
      <c r="B42" t="s">
        <v>57</v>
      </c>
      <c r="C42" s="6">
        <v>75000</v>
      </c>
      <c r="D42" s="6">
        <v>2</v>
      </c>
      <c r="E42" s="6">
        <f>C42*D42</f>
        <v>150000</v>
      </c>
      <c r="F42" s="6">
        <f t="shared" si="3"/>
        <v>287600</v>
      </c>
    </row>
    <row r="43" spans="2:6" ht="12.75">
      <c r="B43" t="s">
        <v>58</v>
      </c>
      <c r="C43" s="6">
        <v>90000</v>
      </c>
      <c r="D43" s="6">
        <v>2</v>
      </c>
      <c r="E43" s="6">
        <f>C43*D43</f>
        <v>180000</v>
      </c>
      <c r="F43" s="6">
        <f t="shared" si="3"/>
        <v>107600</v>
      </c>
    </row>
    <row r="44" spans="2:6" ht="12.75">
      <c r="B44" t="s">
        <v>69</v>
      </c>
      <c r="C44" s="6">
        <v>37500</v>
      </c>
      <c r="D44" s="6">
        <v>3</v>
      </c>
      <c r="E44" s="6">
        <f>C44*D44</f>
        <v>112500</v>
      </c>
      <c r="F44" s="6">
        <f t="shared" si="3"/>
        <v>-4900</v>
      </c>
    </row>
    <row r="45" spans="4:6" ht="12.75">
      <c r="D45" s="6"/>
      <c r="E45" s="6">
        <f>SUM(E33:E44)</f>
        <v>1564900</v>
      </c>
      <c r="F45" s="6"/>
    </row>
    <row r="46" spans="4:6" ht="12.75">
      <c r="D46" s="6"/>
      <c r="E46" s="6"/>
      <c r="F46" s="6"/>
    </row>
    <row r="47" spans="1:7" ht="12.75">
      <c r="A47" s="3" t="s">
        <v>9</v>
      </c>
      <c r="B47" s="3"/>
      <c r="C47" s="5"/>
      <c r="D47" s="5"/>
      <c r="E47" s="5"/>
      <c r="F47" s="5">
        <v>1496000</v>
      </c>
      <c r="G47" s="3"/>
    </row>
    <row r="48" spans="2:6" ht="12.75">
      <c r="B48" t="s">
        <v>83</v>
      </c>
      <c r="C48" s="6">
        <v>18000</v>
      </c>
      <c r="D48" s="6">
        <v>3</v>
      </c>
      <c r="E48" s="6">
        <f>C48*D48</f>
        <v>54000</v>
      </c>
      <c r="F48" s="6">
        <f>F47-E48</f>
        <v>1442000</v>
      </c>
    </row>
    <row r="49" spans="2:6" ht="12.75">
      <c r="B49" s="20" t="s">
        <v>80</v>
      </c>
      <c r="C49" s="21">
        <v>75000</v>
      </c>
      <c r="D49" s="21">
        <v>5</v>
      </c>
      <c r="E49" s="6">
        <f>C49*D49</f>
        <v>375000</v>
      </c>
      <c r="F49" s="6">
        <f aca="true" t="shared" si="4" ref="F49:F59">F48-E49</f>
        <v>1067000</v>
      </c>
    </row>
    <row r="50" spans="2:6" ht="12.75">
      <c r="B50" s="20" t="s">
        <v>82</v>
      </c>
      <c r="C50" s="6">
        <v>10800</v>
      </c>
      <c r="D50" s="6">
        <v>3</v>
      </c>
      <c r="E50" s="6">
        <f>C50*D50</f>
        <v>32400</v>
      </c>
      <c r="F50" s="6">
        <f t="shared" si="4"/>
        <v>1034600</v>
      </c>
    </row>
    <row r="51" spans="2:6" ht="12.75">
      <c r="B51" t="s">
        <v>84</v>
      </c>
      <c r="C51" s="17">
        <v>4500</v>
      </c>
      <c r="D51" s="17">
        <v>2</v>
      </c>
      <c r="E51" s="17">
        <v>9000</v>
      </c>
      <c r="F51" s="6">
        <f t="shared" si="4"/>
        <v>1025600</v>
      </c>
    </row>
    <row r="52" spans="2:6" ht="12.75">
      <c r="B52" s="20" t="s">
        <v>74</v>
      </c>
      <c r="C52" s="21">
        <v>12500</v>
      </c>
      <c r="D52" s="21">
        <v>30</v>
      </c>
      <c r="E52" s="6">
        <f>C52*D52</f>
        <v>375000</v>
      </c>
      <c r="F52" s="6">
        <f t="shared" si="4"/>
        <v>650600</v>
      </c>
    </row>
    <row r="53" spans="2:6" ht="12.75">
      <c r="B53" t="s">
        <v>57</v>
      </c>
      <c r="C53" s="6">
        <v>75000</v>
      </c>
      <c r="D53" s="6">
        <v>2</v>
      </c>
      <c r="E53" s="6">
        <f>C53*D53</f>
        <v>150000</v>
      </c>
      <c r="F53" s="6">
        <f t="shared" si="4"/>
        <v>500600</v>
      </c>
    </row>
    <row r="54" spans="2:6" ht="12.75">
      <c r="B54" t="s">
        <v>58</v>
      </c>
      <c r="C54" s="6">
        <v>90000</v>
      </c>
      <c r="D54" s="6">
        <v>0</v>
      </c>
      <c r="E54" s="6">
        <f aca="true" t="shared" si="5" ref="E54:E59">C54*D54</f>
        <v>0</v>
      </c>
      <c r="F54" s="6">
        <f t="shared" si="4"/>
        <v>500600</v>
      </c>
    </row>
    <row r="55" spans="2:6" ht="12.75">
      <c r="B55" t="s">
        <v>69</v>
      </c>
      <c r="C55" s="6">
        <v>37500</v>
      </c>
      <c r="D55" s="6">
        <v>3</v>
      </c>
      <c r="E55" s="6">
        <f t="shared" si="5"/>
        <v>112500</v>
      </c>
      <c r="F55" s="6">
        <f t="shared" si="4"/>
        <v>388100</v>
      </c>
    </row>
    <row r="56" spans="2:6" ht="12.75">
      <c r="B56" t="s">
        <v>70</v>
      </c>
      <c r="C56" s="6">
        <v>180000</v>
      </c>
      <c r="D56" s="6">
        <v>1</v>
      </c>
      <c r="E56" s="6">
        <f t="shared" si="5"/>
        <v>180000</v>
      </c>
      <c r="F56" s="6">
        <f t="shared" si="4"/>
        <v>208100</v>
      </c>
    </row>
    <row r="57" spans="2:6" ht="12.75">
      <c r="B57" t="s">
        <v>71</v>
      </c>
      <c r="C57" s="6">
        <v>90000</v>
      </c>
      <c r="D57" s="6">
        <v>0</v>
      </c>
      <c r="E57" s="6">
        <f t="shared" si="5"/>
        <v>0</v>
      </c>
      <c r="F57" s="6">
        <f t="shared" si="4"/>
        <v>208100</v>
      </c>
    </row>
    <row r="58" spans="2:6" ht="12.75">
      <c r="B58" t="s">
        <v>73</v>
      </c>
      <c r="C58" s="6">
        <v>45000</v>
      </c>
      <c r="D58" s="6">
        <v>3</v>
      </c>
      <c r="E58" s="6">
        <f t="shared" si="5"/>
        <v>135000</v>
      </c>
      <c r="F58" s="6">
        <f t="shared" si="4"/>
        <v>73100</v>
      </c>
    </row>
    <row r="59" spans="2:6" ht="12.75">
      <c r="B59" t="s">
        <v>72</v>
      </c>
      <c r="C59" s="6">
        <v>75000</v>
      </c>
      <c r="D59" s="6">
        <v>1</v>
      </c>
      <c r="E59" s="6">
        <f t="shared" si="5"/>
        <v>75000</v>
      </c>
      <c r="F59" s="6">
        <f t="shared" si="4"/>
        <v>-1900</v>
      </c>
    </row>
    <row r="60" spans="4:6" ht="12.75">
      <c r="D60" s="6"/>
      <c r="E60" s="6">
        <f>SUM(E48:E59)</f>
        <v>1497900</v>
      </c>
      <c r="F60" s="6"/>
    </row>
    <row r="61" spans="4:6" ht="12.75">
      <c r="D61" s="6"/>
      <c r="E61" s="6"/>
      <c r="F61" s="6"/>
    </row>
    <row r="62" spans="1:6" ht="12.75">
      <c r="A62" s="3" t="s">
        <v>32</v>
      </c>
      <c r="B62" s="3"/>
      <c r="C62" s="5"/>
      <c r="D62" s="5"/>
      <c r="E62" s="5"/>
      <c r="F62" s="5">
        <v>1500000</v>
      </c>
    </row>
    <row r="63" spans="2:6" ht="12.75">
      <c r="B63" t="s">
        <v>83</v>
      </c>
      <c r="C63" s="6">
        <v>18000</v>
      </c>
      <c r="D63" s="6">
        <v>2</v>
      </c>
      <c r="E63" s="6">
        <f>C63*D63</f>
        <v>36000</v>
      </c>
      <c r="F63" s="6">
        <f>F62-E63</f>
        <v>1464000</v>
      </c>
    </row>
    <row r="64" spans="2:6" ht="12.75">
      <c r="B64" s="20" t="s">
        <v>80</v>
      </c>
      <c r="C64" s="21">
        <v>75000</v>
      </c>
      <c r="D64" s="21">
        <v>2</v>
      </c>
      <c r="E64" s="6">
        <f>C64*D64</f>
        <v>150000</v>
      </c>
      <c r="F64" s="6">
        <f aca="true" t="shared" si="6" ref="F64:F77">F63-E64</f>
        <v>1314000</v>
      </c>
    </row>
    <row r="65" spans="2:6" ht="12.75">
      <c r="B65" s="20" t="s">
        <v>82</v>
      </c>
      <c r="C65" s="6">
        <v>10800</v>
      </c>
      <c r="D65" s="6">
        <v>3</v>
      </c>
      <c r="E65" s="6">
        <f>C65*D65</f>
        <v>32400</v>
      </c>
      <c r="F65" s="6">
        <f t="shared" si="6"/>
        <v>1281600</v>
      </c>
    </row>
    <row r="66" spans="2:6" ht="12.75">
      <c r="B66" t="s">
        <v>84</v>
      </c>
      <c r="C66" s="17">
        <v>4500</v>
      </c>
      <c r="D66" s="17">
        <v>2</v>
      </c>
      <c r="E66" s="17">
        <v>9000</v>
      </c>
      <c r="F66" s="6">
        <f t="shared" si="6"/>
        <v>1272600</v>
      </c>
    </row>
    <row r="67" spans="2:6" ht="12.75">
      <c r="B67" t="s">
        <v>57</v>
      </c>
      <c r="C67" s="6">
        <v>75000</v>
      </c>
      <c r="D67" s="6">
        <v>2</v>
      </c>
      <c r="E67" s="6">
        <f>C67*D67</f>
        <v>150000</v>
      </c>
      <c r="F67" s="6">
        <f t="shared" si="6"/>
        <v>1122600</v>
      </c>
    </row>
    <row r="68" spans="2:6" ht="12.75">
      <c r="B68" t="s">
        <v>58</v>
      </c>
      <c r="C68" s="6">
        <v>90000</v>
      </c>
      <c r="D68" s="6">
        <v>2</v>
      </c>
      <c r="E68" s="6">
        <f aca="true" t="shared" si="7" ref="E68:E76">C68*D68</f>
        <v>180000</v>
      </c>
      <c r="F68" s="6">
        <f t="shared" si="6"/>
        <v>942600</v>
      </c>
    </row>
    <row r="69" spans="2:6" ht="12.75">
      <c r="B69" t="s">
        <v>69</v>
      </c>
      <c r="C69" s="6">
        <v>37500</v>
      </c>
      <c r="D69" s="6">
        <v>3</v>
      </c>
      <c r="E69" s="6">
        <f t="shared" si="7"/>
        <v>112500</v>
      </c>
      <c r="F69" s="6">
        <f t="shared" si="6"/>
        <v>830100</v>
      </c>
    </row>
    <row r="70" spans="2:6" ht="12.75">
      <c r="B70" t="s">
        <v>70</v>
      </c>
      <c r="C70" s="6">
        <v>180000</v>
      </c>
      <c r="D70" s="6">
        <v>1</v>
      </c>
      <c r="E70" s="6">
        <f t="shared" si="7"/>
        <v>180000</v>
      </c>
      <c r="F70" s="6">
        <f t="shared" si="6"/>
        <v>650100</v>
      </c>
    </row>
    <row r="71" spans="2:6" ht="12.75">
      <c r="B71" t="s">
        <v>71</v>
      </c>
      <c r="C71" s="6">
        <v>90000</v>
      </c>
      <c r="D71" s="6">
        <v>1</v>
      </c>
      <c r="E71" s="6">
        <f t="shared" si="7"/>
        <v>90000</v>
      </c>
      <c r="F71" s="6">
        <f t="shared" si="6"/>
        <v>560100</v>
      </c>
    </row>
    <row r="72" spans="2:6" ht="12.75">
      <c r="B72" t="s">
        <v>73</v>
      </c>
      <c r="C72" s="6">
        <v>45000</v>
      </c>
      <c r="D72" s="6">
        <v>1</v>
      </c>
      <c r="E72" s="6">
        <f t="shared" si="7"/>
        <v>45000</v>
      </c>
      <c r="F72" s="6">
        <f t="shared" si="6"/>
        <v>515100</v>
      </c>
    </row>
    <row r="73" spans="2:6" ht="12.75">
      <c r="B73" t="s">
        <v>72</v>
      </c>
      <c r="C73" s="17">
        <v>75000</v>
      </c>
      <c r="D73" s="17">
        <v>1</v>
      </c>
      <c r="E73" s="17">
        <v>75000</v>
      </c>
      <c r="F73" s="6">
        <f t="shared" si="6"/>
        <v>440100</v>
      </c>
    </row>
    <row r="74" spans="2:6" ht="12.75">
      <c r="B74" s="20" t="s">
        <v>79</v>
      </c>
      <c r="C74" s="21">
        <v>110000</v>
      </c>
      <c r="D74" s="21">
        <v>1</v>
      </c>
      <c r="E74" s="6">
        <f t="shared" si="7"/>
        <v>110000</v>
      </c>
      <c r="F74" s="6">
        <f t="shared" si="6"/>
        <v>330100</v>
      </c>
    </row>
    <row r="75" spans="2:6" ht="12.75">
      <c r="B75" s="20" t="s">
        <v>76</v>
      </c>
      <c r="C75" s="21">
        <v>10800</v>
      </c>
      <c r="D75" s="21">
        <v>5</v>
      </c>
      <c r="E75" s="6">
        <f t="shared" si="7"/>
        <v>54000</v>
      </c>
      <c r="F75" s="6">
        <f t="shared" si="6"/>
        <v>276100</v>
      </c>
    </row>
    <row r="76" spans="2:6" ht="12.75">
      <c r="B76" s="20" t="s">
        <v>78</v>
      </c>
      <c r="C76" s="6">
        <v>75000</v>
      </c>
      <c r="D76" s="6">
        <v>3</v>
      </c>
      <c r="E76" s="6">
        <f t="shared" si="7"/>
        <v>225000</v>
      </c>
      <c r="F76" s="6">
        <f t="shared" si="6"/>
        <v>51100</v>
      </c>
    </row>
    <row r="77" spans="2:6" ht="12.75">
      <c r="B77" t="s">
        <v>75</v>
      </c>
      <c r="C77" s="17">
        <v>28000</v>
      </c>
      <c r="D77" s="17">
        <v>2</v>
      </c>
      <c r="E77" s="17">
        <v>56000</v>
      </c>
      <c r="F77" s="6">
        <f t="shared" si="6"/>
        <v>-4900</v>
      </c>
    </row>
    <row r="78" spans="4:6" ht="12.75">
      <c r="D78" s="6"/>
      <c r="E78" s="6">
        <f>SUM(E63:E77)</f>
        <v>1504900</v>
      </c>
      <c r="F78" s="6"/>
    </row>
    <row r="79" spans="4:6" ht="12.75">
      <c r="D79" s="6"/>
      <c r="E79" s="6"/>
      <c r="F79" s="6"/>
    </row>
    <row r="80" spans="4:6" ht="12.75">
      <c r="D80" s="6"/>
      <c r="E80" s="6"/>
      <c r="F80" s="6"/>
    </row>
    <row r="81" spans="1:6" ht="12.75">
      <c r="A81" s="3" t="s">
        <v>11</v>
      </c>
      <c r="D81" s="6"/>
      <c r="E81" s="6"/>
      <c r="F81" s="6"/>
    </row>
    <row r="82" spans="2:6" ht="12.75">
      <c r="B82" t="s">
        <v>84</v>
      </c>
      <c r="C82" s="17">
        <v>4500</v>
      </c>
      <c r="D82" s="17">
        <v>2</v>
      </c>
      <c r="E82" s="6">
        <f>C82*D82</f>
        <v>9000</v>
      </c>
      <c r="F82" s="6"/>
    </row>
    <row r="83" spans="2:6" ht="12.75">
      <c r="B83" s="20" t="s">
        <v>80</v>
      </c>
      <c r="C83" s="21">
        <v>75000</v>
      </c>
      <c r="D83" s="21">
        <v>3</v>
      </c>
      <c r="E83" s="6">
        <f>C83*D83</f>
        <v>225000</v>
      </c>
      <c r="F83" s="6"/>
    </row>
    <row r="84" spans="2:6" ht="12.75">
      <c r="B84" s="20" t="s">
        <v>76</v>
      </c>
      <c r="C84" s="21">
        <v>10800</v>
      </c>
      <c r="D84" s="21">
        <v>2</v>
      </c>
      <c r="E84" s="6">
        <f>C84*D84</f>
        <v>21600</v>
      </c>
      <c r="F84" s="6"/>
    </row>
    <row r="85" spans="2:6" ht="12.75">
      <c r="B85" t="s">
        <v>75</v>
      </c>
      <c r="C85" s="17">
        <v>28000</v>
      </c>
      <c r="D85" s="17">
        <v>1</v>
      </c>
      <c r="E85" s="6">
        <f>C85*D85</f>
        <v>28000</v>
      </c>
      <c r="F85" s="6"/>
    </row>
    <row r="86" spans="2:6" ht="12.75">
      <c r="B86" t="s">
        <v>85</v>
      </c>
      <c r="D86" s="6"/>
      <c r="E86" s="6"/>
      <c r="F86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B18" sqref="B18"/>
    </sheetView>
  </sheetViews>
  <sheetFormatPr defaultColWidth="11.00390625" defaultRowHeight="12.75"/>
  <cols>
    <col min="1" max="1" width="24.875" style="0" customWidth="1"/>
    <col min="2" max="5" width="11.00390625" style="0" customWidth="1"/>
    <col min="6" max="6" width="13.75390625" style="0" customWidth="1"/>
  </cols>
  <sheetData>
    <row r="1" spans="1:7" s="4" customFormat="1" ht="12.75">
      <c r="A1" s="4" t="s">
        <v>39</v>
      </c>
      <c r="B1"/>
      <c r="C1" s="6"/>
      <c r="D1" s="9"/>
      <c r="E1"/>
      <c r="F1" s="7" t="s">
        <v>4</v>
      </c>
      <c r="G1" s="10"/>
    </row>
    <row r="2" spans="1:8" ht="12.75">
      <c r="A2" t="s">
        <v>61</v>
      </c>
      <c r="B2" t="s">
        <v>65</v>
      </c>
      <c r="F2" s="14" t="s">
        <v>45</v>
      </c>
      <c r="G2" s="9"/>
      <c r="H2" t="s">
        <v>59</v>
      </c>
    </row>
    <row r="3" spans="1:8" ht="12.75">
      <c r="A3" t="s">
        <v>61</v>
      </c>
      <c r="B3" t="s">
        <v>65</v>
      </c>
      <c r="F3" s="14" t="s">
        <v>45</v>
      </c>
      <c r="H3" t="s">
        <v>59</v>
      </c>
    </row>
    <row r="4" spans="1:8" ht="12.75">
      <c r="A4" t="s">
        <v>61</v>
      </c>
      <c r="B4" t="s">
        <v>66</v>
      </c>
      <c r="F4" s="14" t="s">
        <v>45</v>
      </c>
      <c r="H4" t="s">
        <v>59</v>
      </c>
    </row>
    <row r="5" spans="1:8" ht="12.75">
      <c r="A5" t="s">
        <v>61</v>
      </c>
      <c r="B5" t="s">
        <v>66</v>
      </c>
      <c r="F5" s="14" t="s">
        <v>45</v>
      </c>
      <c r="H5" t="s">
        <v>32</v>
      </c>
    </row>
    <row r="6" spans="1:8" ht="12.75">
      <c r="A6" t="s">
        <v>61</v>
      </c>
      <c r="B6" t="s">
        <v>66</v>
      </c>
      <c r="F6" s="14" t="s">
        <v>45</v>
      </c>
      <c r="H6" t="s">
        <v>32</v>
      </c>
    </row>
    <row r="7" spans="1:8" ht="12.75">
      <c r="A7" t="s">
        <v>61</v>
      </c>
      <c r="B7" t="s">
        <v>32</v>
      </c>
      <c r="F7" s="14" t="s">
        <v>45</v>
      </c>
      <c r="H7" t="s">
        <v>32</v>
      </c>
    </row>
    <row r="8" spans="1:8" ht="12.75">
      <c r="A8" t="s">
        <v>61</v>
      </c>
      <c r="B8" t="s">
        <v>32</v>
      </c>
      <c r="F8" s="14" t="s">
        <v>45</v>
      </c>
      <c r="H8" t="s">
        <v>5</v>
      </c>
    </row>
    <row r="9" spans="1:8" ht="12.75">
      <c r="A9" t="s">
        <v>61</v>
      </c>
      <c r="B9" t="s">
        <v>4</v>
      </c>
      <c r="F9" s="14" t="s">
        <v>45</v>
      </c>
      <c r="H9" t="s">
        <v>5</v>
      </c>
    </row>
    <row r="10" spans="1:8" ht="12.75">
      <c r="A10" t="s">
        <v>40</v>
      </c>
      <c r="B10" t="s">
        <v>5</v>
      </c>
      <c r="F10" s="14" t="s">
        <v>45</v>
      </c>
      <c r="H10" t="s">
        <v>5</v>
      </c>
    </row>
    <row r="11" spans="1:8" ht="12.75">
      <c r="A11" t="s">
        <v>40</v>
      </c>
      <c r="B11" t="s">
        <v>5</v>
      </c>
      <c r="F11" s="14" t="s">
        <v>45</v>
      </c>
      <c r="H11" t="s">
        <v>66</v>
      </c>
    </row>
    <row r="12" spans="1:8" ht="12.75">
      <c r="A12" t="s">
        <v>40</v>
      </c>
      <c r="B12" t="s">
        <v>66</v>
      </c>
      <c r="F12" s="14" t="s">
        <v>45</v>
      </c>
      <c r="H12" t="s">
        <v>66</v>
      </c>
    </row>
    <row r="13" spans="1:8" ht="12.75">
      <c r="A13" t="s">
        <v>40</v>
      </c>
      <c r="B13" t="s">
        <v>66</v>
      </c>
      <c r="F13" s="14" t="s">
        <v>45</v>
      </c>
      <c r="H13" t="s">
        <v>66</v>
      </c>
    </row>
    <row r="14" spans="1:8" ht="12.75">
      <c r="A14" t="s">
        <v>40</v>
      </c>
      <c r="B14" t="s">
        <v>32</v>
      </c>
      <c r="F14" t="s">
        <v>46</v>
      </c>
      <c r="H14" t="s">
        <v>32</v>
      </c>
    </row>
    <row r="15" spans="1:8" ht="12.75">
      <c r="A15" t="s">
        <v>40</v>
      </c>
      <c r="B15" t="s">
        <v>32</v>
      </c>
      <c r="F15" t="s">
        <v>46</v>
      </c>
      <c r="H15" t="s">
        <v>32</v>
      </c>
    </row>
    <row r="16" spans="1:8" ht="12.75">
      <c r="A16" t="s">
        <v>40</v>
      </c>
      <c r="B16" t="s">
        <v>11</v>
      </c>
      <c r="F16" t="s">
        <v>46</v>
      </c>
      <c r="H16" t="s">
        <v>66</v>
      </c>
    </row>
    <row r="17" spans="1:8" ht="12.75">
      <c r="A17" t="s">
        <v>40</v>
      </c>
      <c r="B17" t="s">
        <v>11</v>
      </c>
      <c r="F17" t="s">
        <v>46</v>
      </c>
      <c r="H17" t="s">
        <v>59</v>
      </c>
    </row>
    <row r="18" spans="1:8" ht="12.75">
      <c r="A18" t="s">
        <v>41</v>
      </c>
      <c r="B18" t="s">
        <v>4</v>
      </c>
      <c r="F18" t="s">
        <v>46</v>
      </c>
      <c r="H18" t="s">
        <v>5</v>
      </c>
    </row>
    <row r="19" spans="1:8" ht="12.75">
      <c r="A19" t="s">
        <v>41</v>
      </c>
      <c r="B19" t="s">
        <v>4</v>
      </c>
      <c r="F19" t="s">
        <v>46</v>
      </c>
      <c r="H19" t="s">
        <v>5</v>
      </c>
    </row>
    <row r="20" spans="1:8" ht="12.75">
      <c r="A20" t="s">
        <v>41</v>
      </c>
      <c r="B20" t="s">
        <v>4</v>
      </c>
      <c r="F20" t="s">
        <v>46</v>
      </c>
      <c r="H20" t="s">
        <v>66</v>
      </c>
    </row>
    <row r="21" spans="1:8" ht="12.75">
      <c r="A21" t="s">
        <v>41</v>
      </c>
      <c r="B21" t="s">
        <v>4</v>
      </c>
      <c r="F21" t="s">
        <v>47</v>
      </c>
      <c r="H21" t="s">
        <v>59</v>
      </c>
    </row>
    <row r="22" spans="1:8" ht="12.75">
      <c r="A22" t="s">
        <v>41</v>
      </c>
      <c r="B22" t="s">
        <v>65</v>
      </c>
      <c r="F22" t="s">
        <v>47</v>
      </c>
      <c r="H22" t="s">
        <v>59</v>
      </c>
    </row>
    <row r="23" spans="1:8" ht="12.75">
      <c r="A23" t="s">
        <v>41</v>
      </c>
      <c r="B23" t="s">
        <v>65</v>
      </c>
      <c r="C23" s="4"/>
      <c r="D23" s="4"/>
      <c r="F23" t="s">
        <v>47</v>
      </c>
      <c r="H23" t="s">
        <v>32</v>
      </c>
    </row>
    <row r="24" spans="1:8" ht="12.75">
      <c r="A24" t="s">
        <v>41</v>
      </c>
      <c r="B24" t="s">
        <v>66</v>
      </c>
      <c r="F24" t="s">
        <v>47</v>
      </c>
      <c r="H24" t="s">
        <v>32</v>
      </c>
    </row>
    <row r="25" spans="1:8" ht="12.75">
      <c r="A25" t="s">
        <v>41</v>
      </c>
      <c r="B25" t="s">
        <v>66</v>
      </c>
      <c r="F25" t="s">
        <v>47</v>
      </c>
      <c r="H25" t="s">
        <v>5</v>
      </c>
    </row>
    <row r="26" spans="1:8" ht="12.75">
      <c r="A26" t="s">
        <v>41</v>
      </c>
      <c r="B26" t="s">
        <v>66</v>
      </c>
      <c r="F26" t="s">
        <v>47</v>
      </c>
      <c r="H26" t="s">
        <v>5</v>
      </c>
    </row>
    <row r="27" spans="1:2" ht="12.75">
      <c r="A27" t="s">
        <v>41</v>
      </c>
      <c r="B27" t="s">
        <v>66</v>
      </c>
    </row>
    <row r="28" spans="1:6" ht="12.75">
      <c r="A28" t="s">
        <v>41</v>
      </c>
      <c r="B28" t="s">
        <v>66</v>
      </c>
      <c r="F28" s="4" t="s">
        <v>9</v>
      </c>
    </row>
    <row r="29" spans="1:8" ht="12.75">
      <c r="A29" t="s">
        <v>41</v>
      </c>
      <c r="B29" t="s">
        <v>32</v>
      </c>
      <c r="F29" t="s">
        <v>48</v>
      </c>
      <c r="H29" t="s">
        <v>4</v>
      </c>
    </row>
    <row r="30" spans="1:8" ht="12.75">
      <c r="A30" t="s">
        <v>41</v>
      </c>
      <c r="B30" t="s">
        <v>32</v>
      </c>
      <c r="F30" t="s">
        <v>48</v>
      </c>
      <c r="H30" t="s">
        <v>32</v>
      </c>
    </row>
    <row r="31" spans="1:8" ht="12.75">
      <c r="A31" t="s">
        <v>41</v>
      </c>
      <c r="B31" t="s">
        <v>11</v>
      </c>
      <c r="F31" t="s">
        <v>48</v>
      </c>
      <c r="H31" t="s">
        <v>5</v>
      </c>
    </row>
    <row r="32" spans="1:8" ht="12.75">
      <c r="A32" t="s">
        <v>41</v>
      </c>
      <c r="B32" t="s">
        <v>11</v>
      </c>
      <c r="F32" t="s">
        <v>48</v>
      </c>
      <c r="H32" t="s">
        <v>59</v>
      </c>
    </row>
    <row r="33" spans="1:8" s="4" customFormat="1" ht="12.75">
      <c r="A33" t="s">
        <v>41</v>
      </c>
      <c r="B33" t="s">
        <v>11</v>
      </c>
      <c r="D33"/>
      <c r="F33" t="s">
        <v>49</v>
      </c>
      <c r="G33"/>
      <c r="H33" t="s">
        <v>59</v>
      </c>
    </row>
    <row r="34" spans="1:8" ht="12.75">
      <c r="A34" t="s">
        <v>62</v>
      </c>
      <c r="B34" t="s">
        <v>65</v>
      </c>
      <c r="F34" t="s">
        <v>49</v>
      </c>
      <c r="H34" t="s">
        <v>59</v>
      </c>
    </row>
    <row r="35" spans="1:8" ht="12.75">
      <c r="A35" t="s">
        <v>62</v>
      </c>
      <c r="B35" t="s">
        <v>65</v>
      </c>
      <c r="F35" t="s">
        <v>49</v>
      </c>
      <c r="H35" t="s">
        <v>5</v>
      </c>
    </row>
    <row r="36" spans="1:8" ht="12.75">
      <c r="A36" t="s">
        <v>62</v>
      </c>
      <c r="B36" t="s">
        <v>65</v>
      </c>
      <c r="F36" t="s">
        <v>49</v>
      </c>
      <c r="H36" t="s">
        <v>5</v>
      </c>
    </row>
    <row r="37" spans="1:8" ht="12.75">
      <c r="A37" t="s">
        <v>62</v>
      </c>
      <c r="B37" t="s">
        <v>65</v>
      </c>
      <c r="F37" t="s">
        <v>49</v>
      </c>
      <c r="H37" t="s">
        <v>32</v>
      </c>
    </row>
    <row r="38" spans="1:8" ht="12.75">
      <c r="A38" t="s">
        <v>62</v>
      </c>
      <c r="B38" t="s">
        <v>66</v>
      </c>
      <c r="F38" t="s">
        <v>49</v>
      </c>
      <c r="H38" t="s">
        <v>32</v>
      </c>
    </row>
    <row r="39" spans="1:8" ht="12.75">
      <c r="A39" t="s">
        <v>62</v>
      </c>
      <c r="B39" t="s">
        <v>66</v>
      </c>
      <c r="F39" t="s">
        <v>49</v>
      </c>
      <c r="H39" t="s">
        <v>4</v>
      </c>
    </row>
    <row r="40" spans="1:8" ht="12.75">
      <c r="A40" t="s">
        <v>62</v>
      </c>
      <c r="B40" t="s">
        <v>66</v>
      </c>
      <c r="F40" t="s">
        <v>49</v>
      </c>
      <c r="H40" t="s">
        <v>11</v>
      </c>
    </row>
    <row r="41" spans="1:8" ht="12.75">
      <c r="A41" t="s">
        <v>62</v>
      </c>
      <c r="B41" t="s">
        <v>32</v>
      </c>
      <c r="F41" t="s">
        <v>50</v>
      </c>
      <c r="H41" t="s">
        <v>32</v>
      </c>
    </row>
    <row r="42" spans="1:8" ht="12.75">
      <c r="A42" t="s">
        <v>62</v>
      </c>
      <c r="B42" t="s">
        <v>32</v>
      </c>
      <c r="D42" s="9"/>
      <c r="F42" t="s">
        <v>50</v>
      </c>
      <c r="H42" t="s">
        <v>32</v>
      </c>
    </row>
    <row r="43" spans="1:8" ht="12.75">
      <c r="A43" t="s">
        <v>62</v>
      </c>
      <c r="B43" t="s">
        <v>32</v>
      </c>
      <c r="F43" t="s">
        <v>50</v>
      </c>
      <c r="H43" t="s">
        <v>32</v>
      </c>
    </row>
    <row r="44" spans="1:8" ht="12.75">
      <c r="A44" t="s">
        <v>62</v>
      </c>
      <c r="B44" t="s">
        <v>4</v>
      </c>
      <c r="F44" t="s">
        <v>50</v>
      </c>
      <c r="H44" t="s">
        <v>5</v>
      </c>
    </row>
    <row r="45" spans="1:8" ht="12.75">
      <c r="A45" t="s">
        <v>62</v>
      </c>
      <c r="B45" t="s">
        <v>4</v>
      </c>
      <c r="F45" t="s">
        <v>50</v>
      </c>
      <c r="H45" t="s">
        <v>5</v>
      </c>
    </row>
    <row r="46" spans="6:8" ht="12.75">
      <c r="F46" t="s">
        <v>50</v>
      </c>
      <c r="H46" t="s">
        <v>5</v>
      </c>
    </row>
    <row r="47" spans="1:8" ht="12.75">
      <c r="A47" s="4" t="s">
        <v>5</v>
      </c>
      <c r="F47" t="s">
        <v>50</v>
      </c>
      <c r="H47" t="s">
        <v>4</v>
      </c>
    </row>
    <row r="48" spans="1:8" ht="12.75">
      <c r="A48" t="s">
        <v>42</v>
      </c>
      <c r="B48" t="s">
        <v>59</v>
      </c>
      <c r="F48" t="s">
        <v>50</v>
      </c>
      <c r="H48" t="s">
        <v>4</v>
      </c>
    </row>
    <row r="49" spans="1:8" ht="12.75">
      <c r="A49" t="s">
        <v>42</v>
      </c>
      <c r="B49" t="s">
        <v>4</v>
      </c>
      <c r="F49" t="s">
        <v>50</v>
      </c>
      <c r="H49" t="s">
        <v>4</v>
      </c>
    </row>
    <row r="50" spans="1:8" ht="12.75">
      <c r="A50" t="s">
        <v>42</v>
      </c>
      <c r="B50" t="s">
        <v>66</v>
      </c>
      <c r="F50" t="s">
        <v>50</v>
      </c>
      <c r="H50" t="s">
        <v>4</v>
      </c>
    </row>
    <row r="51" spans="1:8" ht="12.75">
      <c r="A51" t="s">
        <v>42</v>
      </c>
      <c r="B51" t="s">
        <v>32</v>
      </c>
      <c r="F51" t="s">
        <v>50</v>
      </c>
      <c r="H51" t="s">
        <v>59</v>
      </c>
    </row>
    <row r="52" spans="1:8" ht="12.75">
      <c r="A52" t="s">
        <v>43</v>
      </c>
      <c r="B52" t="s">
        <v>59</v>
      </c>
      <c r="F52" t="s">
        <v>50</v>
      </c>
      <c r="H52" t="s">
        <v>59</v>
      </c>
    </row>
    <row r="53" spans="1:8" ht="12.75">
      <c r="A53" t="s">
        <v>43</v>
      </c>
      <c r="B53" t="s">
        <v>59</v>
      </c>
      <c r="F53" t="s">
        <v>51</v>
      </c>
      <c r="H53" t="s">
        <v>59</v>
      </c>
    </row>
    <row r="54" spans="1:8" ht="12.75">
      <c r="A54" t="s">
        <v>43</v>
      </c>
      <c r="B54" t="s">
        <v>66</v>
      </c>
      <c r="F54" t="s">
        <v>51</v>
      </c>
      <c r="H54" t="s">
        <v>59</v>
      </c>
    </row>
    <row r="55" spans="1:8" ht="12.75">
      <c r="A55" t="s">
        <v>43</v>
      </c>
      <c r="B55" t="s">
        <v>66</v>
      </c>
      <c r="F55" t="s">
        <v>51</v>
      </c>
      <c r="H55" t="s">
        <v>32</v>
      </c>
    </row>
    <row r="56" spans="1:8" ht="12.75">
      <c r="A56" t="s">
        <v>43</v>
      </c>
      <c r="B56" t="s">
        <v>32</v>
      </c>
      <c r="F56" t="s">
        <v>51</v>
      </c>
      <c r="H56" t="s">
        <v>32</v>
      </c>
    </row>
    <row r="57" spans="1:8" ht="12.75">
      <c r="A57" t="s">
        <v>43</v>
      </c>
      <c r="B57" t="s">
        <v>66</v>
      </c>
      <c r="F57" t="s">
        <v>51</v>
      </c>
      <c r="H57" t="s">
        <v>32</v>
      </c>
    </row>
    <row r="58" spans="1:8" ht="12.75">
      <c r="A58" t="s">
        <v>44</v>
      </c>
      <c r="B58" t="s">
        <v>59</v>
      </c>
      <c r="F58" t="s">
        <v>51</v>
      </c>
      <c r="H58" t="s">
        <v>32</v>
      </c>
    </row>
    <row r="59" spans="1:8" ht="12.75">
      <c r="A59" t="s">
        <v>44</v>
      </c>
      <c r="B59" t="s">
        <v>4</v>
      </c>
      <c r="F59" t="s">
        <v>51</v>
      </c>
      <c r="H59" t="s">
        <v>32</v>
      </c>
    </row>
    <row r="60" spans="1:8" ht="12.75">
      <c r="A60" t="s">
        <v>44</v>
      </c>
      <c r="B60" t="s">
        <v>32</v>
      </c>
      <c r="F60" t="s">
        <v>51</v>
      </c>
      <c r="H60" t="s">
        <v>5</v>
      </c>
    </row>
    <row r="61" spans="1:8" ht="12.75">
      <c r="A61" t="s">
        <v>37</v>
      </c>
      <c r="B61" t="s">
        <v>4</v>
      </c>
      <c r="F61" t="s">
        <v>51</v>
      </c>
      <c r="H61" t="s">
        <v>5</v>
      </c>
    </row>
    <row r="62" spans="1:8" ht="12.75">
      <c r="A62" t="s">
        <v>37</v>
      </c>
      <c r="B62" t="s">
        <v>59</v>
      </c>
      <c r="F62" t="s">
        <v>51</v>
      </c>
      <c r="H62" t="s">
        <v>5</v>
      </c>
    </row>
    <row r="63" spans="1:8" ht="12.75">
      <c r="A63" t="s">
        <v>37</v>
      </c>
      <c r="B63" t="s">
        <v>32</v>
      </c>
      <c r="F63" t="s">
        <v>51</v>
      </c>
      <c r="H63" t="s">
        <v>11</v>
      </c>
    </row>
    <row r="64" spans="1:8" ht="12.75">
      <c r="A64" t="s">
        <v>37</v>
      </c>
      <c r="B64" t="s">
        <v>66</v>
      </c>
      <c r="F64" t="s">
        <v>51</v>
      </c>
      <c r="H64" t="s">
        <v>11</v>
      </c>
    </row>
    <row r="67" ht="12.75">
      <c r="C67" s="6"/>
    </row>
    <row r="68" spans="1:4" ht="12.75">
      <c r="A68" s="4" t="s">
        <v>32</v>
      </c>
      <c r="C68" t="s">
        <v>64</v>
      </c>
      <c r="D68" s="7" t="s">
        <v>63</v>
      </c>
    </row>
    <row r="69" spans="1:3" ht="12.75">
      <c r="A69" t="s">
        <v>8</v>
      </c>
      <c r="B69" s="14" t="s">
        <v>59</v>
      </c>
      <c r="C69">
        <v>30</v>
      </c>
    </row>
    <row r="70" spans="2:3" ht="12.75">
      <c r="B70" s="14" t="s">
        <v>65</v>
      </c>
      <c r="C70">
        <v>30</v>
      </c>
    </row>
    <row r="71" spans="2:3" ht="12.75">
      <c r="B71" s="7" t="s">
        <v>66</v>
      </c>
      <c r="C71">
        <v>30</v>
      </c>
    </row>
    <row r="72" spans="2:3" ht="12.75">
      <c r="B72" s="14" t="s">
        <v>4</v>
      </c>
      <c r="C72">
        <v>30</v>
      </c>
    </row>
    <row r="73" spans="2:3" ht="12.75">
      <c r="B73" s="14" t="s">
        <v>11</v>
      </c>
      <c r="C73">
        <v>30</v>
      </c>
    </row>
    <row r="74" ht="12.75">
      <c r="C74">
        <f>SUM(C69:C73)</f>
        <v>150</v>
      </c>
    </row>
    <row r="92" ht="12.75">
      <c r="C92" s="10"/>
    </row>
    <row r="93" ht="12.75">
      <c r="C93" s="9">
        <v>3</v>
      </c>
    </row>
    <row r="94" ht="12.75">
      <c r="C94" s="9"/>
    </row>
    <row r="95" ht="12.75">
      <c r="C95" s="10"/>
    </row>
    <row r="96" ht="12.75">
      <c r="C96" s="9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獫票楧栮捯洀鉭曮㞱Û뜰⠲쎔딁烊皭〼፥ᙼ䕸忤઱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Tracy Van Slyke</cp:lastModifiedBy>
  <dcterms:created xsi:type="dcterms:W3CDTF">2005-10-20T19:02:36Z</dcterms:created>
  <cp:category/>
  <cp:version/>
  <cp:contentType/>
  <cp:contentStatus/>
</cp:coreProperties>
</file>