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6155" windowHeight="117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27" i="1"/>
  <c r="B26"/>
  <c r="C26"/>
  <c r="E26"/>
  <c r="D26"/>
  <c r="C29"/>
  <c r="E8"/>
  <c r="D8"/>
  <c r="D14"/>
  <c r="E14"/>
  <c r="E29" s="1"/>
  <c r="D22"/>
  <c r="B22"/>
  <c r="C14"/>
  <c r="C8"/>
  <c r="B8"/>
  <c r="B14"/>
  <c r="B29" s="1"/>
  <c r="D29" l="1"/>
</calcChain>
</file>

<file path=xl/sharedStrings.xml><?xml version="1.0" encoding="utf-8"?>
<sst xmlns="http://schemas.openxmlformats.org/spreadsheetml/2006/main" count="29" uniqueCount="27">
  <si>
    <t>The Media Consortium</t>
  </si>
  <si>
    <t>Expenses</t>
  </si>
  <si>
    <t>Total Expense</t>
  </si>
  <si>
    <t>Requested</t>
  </si>
  <si>
    <t>Participating TMC Member Fees (10 @ $600)</t>
  </si>
  <si>
    <t>Total Revenue</t>
  </si>
  <si>
    <t>Subtotal-Staff Expense</t>
  </si>
  <si>
    <t>Subtotal-2 Day Retreat</t>
  </si>
  <si>
    <t>Supplies</t>
  </si>
  <si>
    <t>Travel Fund for TMC members</t>
  </si>
  <si>
    <t>Travel and Honorarium for 8 experts</t>
  </si>
  <si>
    <t>2-day Retreat Lodging and Food for 30 ($320)</t>
  </si>
  <si>
    <t>Travel for 3 TMC Staff ($400)</t>
  </si>
  <si>
    <t>FNP Fiscal Sponsor Fee (7% of grant)</t>
  </si>
  <si>
    <t>TMC Executive Director (5% time)</t>
  </si>
  <si>
    <t>Media Internship Program Budget</t>
  </si>
  <si>
    <t>Intern Stipends (10 Fellows @ $6K)</t>
  </si>
  <si>
    <t>w/Retreat</t>
  </si>
  <si>
    <t>w/o Retreat</t>
  </si>
  <si>
    <t>TMC Internship Coordinator (80% time)</t>
  </si>
  <si>
    <t>$2500 Stipend</t>
  </si>
  <si>
    <t>w/o retreat</t>
  </si>
  <si>
    <t>2500 Stipend</t>
  </si>
  <si>
    <t>w/retreat</t>
  </si>
  <si>
    <t>Travel stipend for interns ($300)</t>
  </si>
  <si>
    <t>$1000 Stipend</t>
  </si>
  <si>
    <t>Overhead (5%-5.2%)</t>
  </si>
</sst>
</file>

<file path=xl/styles.xml><?xml version="1.0" encoding="utf-8"?>
<styleSheet xmlns="http://schemas.openxmlformats.org/spreadsheetml/2006/main">
  <numFmts count="1">
    <numFmt numFmtId="164" formatCode="&quot;$&quot;#,##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8">
    <xf numFmtId="0" fontId="0" fillId="0" borderId="0" xfId="0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0" fontId="3" fillId="0" borderId="0" xfId="0" applyFont="1"/>
    <xf numFmtId="164" fontId="3" fillId="0" borderId="0" xfId="0" applyNumberFormat="1" applyFont="1"/>
    <xf numFmtId="164" fontId="2" fillId="2" borderId="0" xfId="1" applyNumberFormat="1"/>
    <xf numFmtId="164" fontId="3" fillId="2" borderId="0" xfId="1" applyNumberFormat="1" applyFont="1"/>
  </cellXfs>
  <cellStyles count="2">
    <cellStyle name="20% - Accent1" xfId="1" builtinId="30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29"/>
  <sheetViews>
    <sheetView tabSelected="1" workbookViewId="0">
      <selection activeCell="H19" sqref="H19"/>
    </sheetView>
  </sheetViews>
  <sheetFormatPr defaultRowHeight="15"/>
  <cols>
    <col min="1" max="1" width="41.5703125" customWidth="1"/>
    <col min="2" max="2" width="13.42578125" style="6" bestFit="1" customWidth="1"/>
    <col min="3" max="4" width="13.42578125" style="1" bestFit="1" customWidth="1"/>
    <col min="5" max="5" width="12.28515625" style="1" bestFit="1" customWidth="1"/>
  </cols>
  <sheetData>
    <row r="2" spans="1:8">
      <c r="B2" s="6" t="s">
        <v>3</v>
      </c>
    </row>
    <row r="3" spans="1:8">
      <c r="A3" t="s">
        <v>0</v>
      </c>
      <c r="B3" s="6" t="s">
        <v>25</v>
      </c>
      <c r="C3" s="1" t="s">
        <v>25</v>
      </c>
      <c r="D3" s="1" t="s">
        <v>20</v>
      </c>
      <c r="E3" s="1" t="s">
        <v>22</v>
      </c>
    </row>
    <row r="4" spans="1:8">
      <c r="A4" t="s">
        <v>15</v>
      </c>
      <c r="B4" s="6" t="s">
        <v>17</v>
      </c>
      <c r="C4" s="1" t="s">
        <v>18</v>
      </c>
      <c r="D4" s="1" t="s">
        <v>23</v>
      </c>
      <c r="E4" s="1" t="s">
        <v>21</v>
      </c>
    </row>
    <row r="6" spans="1:8">
      <c r="A6" t="s">
        <v>3</v>
      </c>
      <c r="B6" s="6">
        <v>130000</v>
      </c>
      <c r="C6" s="1">
        <v>100000</v>
      </c>
      <c r="D6" s="1">
        <v>240000</v>
      </c>
      <c r="E6" s="1">
        <v>210000</v>
      </c>
    </row>
    <row r="7" spans="1:8">
      <c r="A7" t="s">
        <v>4</v>
      </c>
      <c r="B7" s="6">
        <v>6000</v>
      </c>
      <c r="C7" s="1">
        <v>6000</v>
      </c>
      <c r="D7" s="1">
        <v>6000</v>
      </c>
      <c r="E7" s="1">
        <v>6000</v>
      </c>
    </row>
    <row r="8" spans="1:8" s="2" customFormat="1">
      <c r="A8" s="2" t="s">
        <v>5</v>
      </c>
      <c r="B8" s="6">
        <f>SUM(B6:B7)</f>
        <v>136000</v>
      </c>
      <c r="C8" s="3">
        <f>SUM(C6:C7)</f>
        <v>106000</v>
      </c>
      <c r="D8" s="3">
        <f>SUM(D6:D7)</f>
        <v>246000</v>
      </c>
      <c r="E8" s="3">
        <f>SUM(E6:E7)</f>
        <v>216000</v>
      </c>
      <c r="H8" s="3"/>
    </row>
    <row r="10" spans="1:8">
      <c r="A10" s="2" t="s">
        <v>1</v>
      </c>
    </row>
    <row r="12" spans="1:8">
      <c r="A12" t="s">
        <v>19</v>
      </c>
      <c r="B12" s="6">
        <v>34500</v>
      </c>
      <c r="C12" s="1">
        <v>30000</v>
      </c>
      <c r="D12" s="1">
        <v>37500</v>
      </c>
      <c r="E12" s="1">
        <v>33000</v>
      </c>
    </row>
    <row r="13" spans="1:8">
      <c r="A13" t="s">
        <v>14</v>
      </c>
      <c r="B13" s="6">
        <v>3750</v>
      </c>
      <c r="C13" s="1">
        <v>3750</v>
      </c>
      <c r="D13" s="1">
        <v>7500</v>
      </c>
      <c r="E13" s="1">
        <v>7500</v>
      </c>
    </row>
    <row r="14" spans="1:8" s="4" customFormat="1">
      <c r="A14" s="4" t="s">
        <v>6</v>
      </c>
      <c r="B14" s="7">
        <f>SUM(B12:B13)</f>
        <v>38250</v>
      </c>
      <c r="C14" s="5">
        <f>SUM(C12:C13)</f>
        <v>33750</v>
      </c>
      <c r="D14" s="5">
        <f t="shared" ref="D14:E14" si="0">SUM(D12:D13)</f>
        <v>45000</v>
      </c>
      <c r="E14" s="5">
        <f t="shared" si="0"/>
        <v>40500</v>
      </c>
    </row>
    <row r="16" spans="1:8">
      <c r="A16" t="s">
        <v>11</v>
      </c>
      <c r="B16" s="6">
        <v>9600</v>
      </c>
      <c r="D16" s="1">
        <v>9600</v>
      </c>
      <c r="H16" s="1"/>
    </row>
    <row r="17" spans="1:5">
      <c r="A17" t="s">
        <v>24</v>
      </c>
      <c r="B17" s="6">
        <v>3000</v>
      </c>
      <c r="D17" s="1">
        <v>3000</v>
      </c>
    </row>
    <row r="18" spans="1:5">
      <c r="A18" t="s">
        <v>9</v>
      </c>
      <c r="B18" s="6">
        <v>500</v>
      </c>
      <c r="D18" s="1">
        <v>500</v>
      </c>
    </row>
    <row r="19" spans="1:5">
      <c r="A19" t="s">
        <v>12</v>
      </c>
      <c r="B19" s="6">
        <v>900</v>
      </c>
      <c r="D19" s="1">
        <v>900</v>
      </c>
    </row>
    <row r="20" spans="1:5">
      <c r="A20" t="s">
        <v>10</v>
      </c>
      <c r="B20" s="6">
        <v>8000</v>
      </c>
      <c r="D20" s="1">
        <v>8000</v>
      </c>
    </row>
    <row r="21" spans="1:5">
      <c r="A21" t="s">
        <v>8</v>
      </c>
      <c r="B21" s="6">
        <v>150</v>
      </c>
      <c r="D21" s="1">
        <v>200</v>
      </c>
    </row>
    <row r="22" spans="1:5" s="4" customFormat="1">
      <c r="A22" s="4" t="s">
        <v>7</v>
      </c>
      <c r="B22" s="7">
        <f>SUM(B16:B21)</f>
        <v>22150</v>
      </c>
      <c r="C22" s="5"/>
      <c r="D22" s="5">
        <f>SUM(D16:D21)</f>
        <v>22200</v>
      </c>
      <c r="E22" s="5"/>
    </row>
    <row r="24" spans="1:5">
      <c r="A24" t="s">
        <v>16</v>
      </c>
      <c r="B24" s="6">
        <v>60000</v>
      </c>
      <c r="C24" s="1">
        <v>60000</v>
      </c>
      <c r="D24" s="1">
        <v>150000</v>
      </c>
      <c r="E24" s="1">
        <v>150000</v>
      </c>
    </row>
    <row r="26" spans="1:5">
      <c r="A26" t="s">
        <v>13</v>
      </c>
      <c r="B26" s="6">
        <f t="shared" ref="B26:C26" si="1">B6*0.07</f>
        <v>9100</v>
      </c>
      <c r="C26" s="1">
        <f t="shared" si="1"/>
        <v>7000.0000000000009</v>
      </c>
      <c r="D26" s="1">
        <f>D6*0.07</f>
        <v>16800</v>
      </c>
      <c r="E26" s="1">
        <f>E6*0.07</f>
        <v>14700.000000000002</v>
      </c>
    </row>
    <row r="27" spans="1:5">
      <c r="A27" t="s">
        <v>26</v>
      </c>
      <c r="B27" s="6">
        <v>6500</v>
      </c>
      <c r="C27" s="1">
        <v>5250</v>
      </c>
      <c r="D27" s="1">
        <f>D6*0.05</f>
        <v>12000</v>
      </c>
      <c r="E27" s="1">
        <v>10800</v>
      </c>
    </row>
    <row r="29" spans="1:5" s="2" customFormat="1">
      <c r="A29" s="2" t="s">
        <v>2</v>
      </c>
      <c r="B29" s="6">
        <f>SUM(B14+B22+B24+B26+B27)</f>
        <v>136000</v>
      </c>
      <c r="C29" s="3">
        <f>SUM(C14+C24+C26+C27)</f>
        <v>106000</v>
      </c>
      <c r="D29" s="3">
        <f>SUM(D14+D22+D24+D26+D27)</f>
        <v>246000</v>
      </c>
      <c r="E29" s="3">
        <f>SUM(E14+E24+E26+E27)</f>
        <v>216000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Zeek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jgkaiser</dc:creator>
  <cp:lastModifiedBy>jgkaiser</cp:lastModifiedBy>
  <dcterms:created xsi:type="dcterms:W3CDTF">2011-06-13T20:49:46Z</dcterms:created>
  <dcterms:modified xsi:type="dcterms:W3CDTF">2011-06-22T01:19:29Z</dcterms:modified>
</cp:coreProperties>
</file>