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DEMOGRAPHIC DATA" sheetId="1" r:id="rId1"/>
    <sheet name="POP INDEX" sheetId="2" r:id="rId2"/>
    <sheet name="MCD INDEX" sheetId="3" r:id="rId3"/>
    <sheet name="LIFESTYLE DATA &amp; INDEX" sheetId="4" r:id="rId4"/>
  </sheets>
  <externalReferences>
    <externalReference r:id="rId7"/>
    <externalReference r:id="rId8"/>
  </externalReferences>
  <definedNames>
    <definedName name="_xlnm.Print_Area" localSheetId="0">'DEMOGRAPHIC DATA'!$A$1:$F$51</definedName>
  </definedNames>
  <calcPr fullCalcOnLoad="1"/>
</workbook>
</file>

<file path=xl/sharedStrings.xml><?xml version="1.0" encoding="utf-8"?>
<sst xmlns="http://schemas.openxmlformats.org/spreadsheetml/2006/main" count="124" uniqueCount="46">
  <si>
    <t>AGE</t>
  </si>
  <si>
    <t xml:space="preserve">CONSORTIUM </t>
  </si>
  <si>
    <t>18-24</t>
  </si>
  <si>
    <t>25-34</t>
  </si>
  <si>
    <t>35-44</t>
  </si>
  <si>
    <t>45-54</t>
  </si>
  <si>
    <t>55-64</t>
  </si>
  <si>
    <t>65+</t>
  </si>
  <si>
    <t>INCOME</t>
  </si>
  <si>
    <t>$26K-$50K</t>
  </si>
  <si>
    <t>$51K-$75K</t>
  </si>
  <si>
    <t>$76K-$100K</t>
  </si>
  <si>
    <t>$101K-$150K</t>
  </si>
  <si>
    <t>$151K-$200K</t>
  </si>
  <si>
    <t>MALE</t>
  </si>
  <si>
    <t>FEMALE</t>
  </si>
  <si>
    <t>MARITAL STATUS</t>
  </si>
  <si>
    <t>MARRIED</t>
  </si>
  <si>
    <t>SINGLE</t>
  </si>
  <si>
    <t>OWN</t>
  </si>
  <si>
    <t xml:space="preserve"> CONSORTIUM </t>
  </si>
  <si>
    <t>RENT</t>
  </si>
  <si>
    <t>NUMBER OF ADULTS</t>
  </si>
  <si>
    <t>1</t>
  </si>
  <si>
    <t>2+</t>
  </si>
  <si>
    <t>AGE OF CHILDREN</t>
  </si>
  <si>
    <t>0-5</t>
  </si>
  <si>
    <t>6-11</t>
  </si>
  <si>
    <t>12-17</t>
  </si>
  <si>
    <t>$1K-$25K</t>
  </si>
  <si>
    <t>$201K+</t>
  </si>
  <si>
    <t>OWN/RENT HOME</t>
  </si>
  <si>
    <t>U.S. POPULATION</t>
  </si>
  <si>
    <t>GENDER/HEAD OF HOUSEHOLD</t>
  </si>
  <si>
    <t>Demographic Variable Distributions by List</t>
  </si>
  <si>
    <t>U.S. Population Index Values by List</t>
  </si>
  <si>
    <t>GENDER/HEAD OF HOUSEHOLD **</t>
  </si>
  <si>
    <t>** Gender for the Consortium and List are based on Head of Household</t>
  </si>
  <si>
    <t>Lifestyle Variable Distributions by List</t>
  </si>
  <si>
    <t>VARIABLE</t>
  </si>
  <si>
    <t>INDEX</t>
  </si>
  <si>
    <t>Media Consortium Index Values by List</t>
  </si>
  <si>
    <t xml:space="preserve">ITT </t>
  </si>
  <si>
    <t xml:space="preserve">ITT-ACTIVE </t>
  </si>
  <si>
    <t xml:space="preserve">ITT-EXPIRE </t>
  </si>
  <si>
    <r>
      <t>In These Times Blueprint</t>
    </r>
    <r>
      <rPr>
        <b/>
        <i/>
        <vertAlign val="superscript"/>
        <sz val="14"/>
        <rFont val="Verdana"/>
        <family val="2"/>
      </rPr>
      <t>TM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</si>
</sst>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i/>
      <sz val="14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8"/>
      <name val="Arial"/>
      <family val="0"/>
    </font>
    <font>
      <b/>
      <i/>
      <vertAlign val="superscript"/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0" fontId="3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3" fillId="0" borderId="1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10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%20(2)\Media%20Consortium%20Database\Data\mcd_nov_2006_demo_data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%20(2)\Media%20Consortium%20Database\Data\mcd_nov_2006_lifestyle_sum_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"/>
      <sheetName val="INCOME"/>
      <sheetName val="GENDER"/>
      <sheetName val="MARITAL"/>
      <sheetName val="HOME"/>
      <sheetName val="ADULTS"/>
      <sheetName val="CHILDREN"/>
    </sheetNames>
    <sheetDataSet>
      <sheetData sheetId="0">
        <row r="2">
          <cell r="B2">
            <v>0.16593970919976855</v>
          </cell>
          <cell r="C2">
            <v>0.0144357947</v>
          </cell>
          <cell r="V2">
            <v>0.0092652553</v>
          </cell>
          <cell r="W2">
            <v>0.010237467</v>
          </cell>
          <cell r="X2">
            <v>0.0083962264</v>
          </cell>
        </row>
        <row r="3">
          <cell r="B3">
            <v>0.17120557702160283</v>
          </cell>
          <cell r="C3">
            <v>0.0763635291</v>
          </cell>
          <cell r="V3">
            <v>0.0536986301</v>
          </cell>
          <cell r="W3">
            <v>0.0442216359</v>
          </cell>
          <cell r="X3">
            <v>0.0621698113</v>
          </cell>
        </row>
        <row r="4">
          <cell r="B4">
            <v>0.19085798022723127</v>
          </cell>
          <cell r="C4">
            <v>0.164998682</v>
          </cell>
          <cell r="V4">
            <v>0.1344956413</v>
          </cell>
          <cell r="W4">
            <v>0.1212664908</v>
          </cell>
          <cell r="X4">
            <v>0.1463207547</v>
          </cell>
        </row>
        <row r="5">
          <cell r="B5">
            <v>0.18559524646428938</v>
          </cell>
          <cell r="C5">
            <v>0.2475929589</v>
          </cell>
          <cell r="V5">
            <v>0.2387048568</v>
          </cell>
          <cell r="W5">
            <v>0.2335620053</v>
          </cell>
          <cell r="X5">
            <v>0.2433018868</v>
          </cell>
        </row>
        <row r="6">
          <cell r="B6">
            <v>0.1329627001172747</v>
          </cell>
          <cell r="C6">
            <v>0.2331000182</v>
          </cell>
          <cell r="V6">
            <v>0.2430386052</v>
          </cell>
          <cell r="W6">
            <v>0.2546701847</v>
          </cell>
          <cell r="X6">
            <v>0.2326415094</v>
          </cell>
        </row>
        <row r="7">
          <cell r="B7">
            <v>0.1534387869698332</v>
          </cell>
          <cell r="C7">
            <v>0.2635090171</v>
          </cell>
          <cell r="V7">
            <v>0.3207970112</v>
          </cell>
          <cell r="W7">
            <v>0.3360422164</v>
          </cell>
          <cell r="X7">
            <v>0.3071698113</v>
          </cell>
        </row>
      </sheetData>
      <sheetData sheetId="1">
        <row r="2">
          <cell r="B2">
            <v>0.269</v>
          </cell>
          <cell r="C2">
            <v>0.1468742108</v>
          </cell>
          <cell r="V2">
            <v>0.1515815691</v>
          </cell>
          <cell r="W2">
            <v>0.1408970976</v>
          </cell>
          <cell r="X2">
            <v>0.1611320755</v>
          </cell>
        </row>
        <row r="3">
          <cell r="B3">
            <v>0.266</v>
          </cell>
          <cell r="C3">
            <v>0.2359739046</v>
          </cell>
          <cell r="V3">
            <v>0.2436861768</v>
          </cell>
          <cell r="W3">
            <v>0.2435883905</v>
          </cell>
          <cell r="X3">
            <v>0.2437735849</v>
          </cell>
        </row>
        <row r="4">
          <cell r="B4">
            <v>0.189</v>
          </cell>
          <cell r="C4">
            <v>0.211509924</v>
          </cell>
          <cell r="V4">
            <v>0.2137982565</v>
          </cell>
          <cell r="W4">
            <v>0.2124538259</v>
          </cell>
          <cell r="X4">
            <v>0.215</v>
          </cell>
        </row>
        <row r="5">
          <cell r="B5">
            <v>0.114</v>
          </cell>
          <cell r="C5">
            <v>0.149508453</v>
          </cell>
          <cell r="V5">
            <v>0.1464508095</v>
          </cell>
          <cell r="W5">
            <v>0.1502902375</v>
          </cell>
          <cell r="X5">
            <v>0.1430188679</v>
          </cell>
        </row>
        <row r="6">
          <cell r="B6">
            <v>0.101</v>
          </cell>
          <cell r="C6">
            <v>0.1559051083</v>
          </cell>
          <cell r="V6">
            <v>0.1472976339</v>
          </cell>
          <cell r="W6">
            <v>0.153878628</v>
          </cell>
          <cell r="X6">
            <v>0.1414150943</v>
          </cell>
        </row>
        <row r="7">
          <cell r="B7">
            <v>0.032</v>
          </cell>
          <cell r="C7">
            <v>0.0545153566</v>
          </cell>
          <cell r="V7">
            <v>0.0510585305</v>
          </cell>
          <cell r="W7">
            <v>0.0520316623</v>
          </cell>
          <cell r="X7">
            <v>0.0501886792</v>
          </cell>
        </row>
        <row r="8">
          <cell r="B8">
            <v>0.029</v>
          </cell>
          <cell r="C8">
            <v>0.0457130427</v>
          </cell>
          <cell r="V8">
            <v>0.0461270236</v>
          </cell>
          <cell r="W8">
            <v>0.046860158299999996</v>
          </cell>
          <cell r="X8">
            <v>0.0454716981</v>
          </cell>
        </row>
      </sheetData>
      <sheetData sheetId="2">
        <row r="2">
          <cell r="B2">
            <v>0.4898948494143299</v>
          </cell>
          <cell r="C2">
            <v>0.6510176961</v>
          </cell>
          <cell r="V2">
            <v>0.7295264061</v>
          </cell>
          <cell r="W2">
            <v>0.752271027</v>
          </cell>
          <cell r="X2">
            <v>0.7091587712</v>
          </cell>
        </row>
        <row r="3">
          <cell r="B3">
            <v>0.5101051505856701</v>
          </cell>
          <cell r="C3">
            <v>0.3489823039</v>
          </cell>
          <cell r="V3">
            <v>0.2704735939</v>
          </cell>
          <cell r="W3">
            <v>0.247728973</v>
          </cell>
          <cell r="X3">
            <v>0.2908412288</v>
          </cell>
        </row>
      </sheetData>
      <sheetData sheetId="3">
        <row r="2">
          <cell r="B2">
            <v>0.5337177892016852</v>
          </cell>
          <cell r="C2">
            <v>0.4979160176</v>
          </cell>
          <cell r="V2">
            <v>0.4792029888</v>
          </cell>
          <cell r="W2">
            <v>0.4953034301</v>
          </cell>
          <cell r="X2">
            <v>0.4648113208</v>
          </cell>
        </row>
        <row r="3">
          <cell r="B3">
            <v>0.4662822107983148</v>
          </cell>
          <cell r="C3">
            <v>0.5020839824</v>
          </cell>
          <cell r="V3">
            <v>0.5207970112</v>
          </cell>
          <cell r="W3">
            <v>0.5046965699</v>
          </cell>
          <cell r="X3">
            <v>0.5351886792</v>
          </cell>
        </row>
      </sheetData>
      <sheetData sheetId="4">
        <row r="2">
          <cell r="B2">
            <v>0.67</v>
          </cell>
          <cell r="C2">
            <v>0.6775901385</v>
          </cell>
          <cell r="V2">
            <v>0.6828393524</v>
          </cell>
          <cell r="W2">
            <v>0.6948812665</v>
          </cell>
          <cell r="X2">
            <v>0.6720754717</v>
          </cell>
        </row>
        <row r="3">
          <cell r="B3">
            <v>0.33</v>
          </cell>
          <cell r="C3">
            <v>0.3224098615</v>
          </cell>
          <cell r="V3">
            <v>0.3171606476</v>
          </cell>
          <cell r="W3">
            <v>0.3051187335</v>
          </cell>
          <cell r="X3">
            <v>0.3279245283</v>
          </cell>
        </row>
      </sheetData>
      <sheetData sheetId="5">
        <row r="2">
          <cell r="B2">
            <v>0.4221</v>
          </cell>
          <cell r="C2">
            <v>0.3947280891</v>
          </cell>
          <cell r="V2">
            <v>0.4118704138</v>
          </cell>
          <cell r="W2">
            <v>0.4036348267</v>
          </cell>
          <cell r="X2">
            <v>0.4192449617</v>
          </cell>
        </row>
        <row r="3">
          <cell r="B3">
            <v>0.5779000000000001</v>
          </cell>
          <cell r="C3">
            <v>0.6052719108</v>
          </cell>
          <cell r="V3">
            <v>0.5881295862</v>
          </cell>
          <cell r="W3">
            <v>0.5963651732999999</v>
          </cell>
          <cell r="X3">
            <v>0.5807550383</v>
          </cell>
        </row>
      </sheetData>
      <sheetData sheetId="6">
        <row r="2">
          <cell r="B2">
            <v>0.16872811124297232</v>
          </cell>
          <cell r="C2">
            <v>0.0696442759</v>
          </cell>
          <cell r="V2">
            <v>0.0461768369</v>
          </cell>
          <cell r="W2">
            <v>0.0373614776</v>
          </cell>
          <cell r="X2">
            <v>0.0540566038</v>
          </cell>
        </row>
        <row r="3">
          <cell r="B3">
            <v>0.15636459785343082</v>
          </cell>
          <cell r="C3">
            <v>0.1127286067</v>
          </cell>
          <cell r="V3">
            <v>0.0823412204</v>
          </cell>
          <cell r="W3">
            <v>0.0770448549</v>
          </cell>
          <cell r="X3">
            <v>0.0870754717</v>
          </cell>
        </row>
        <row r="4">
          <cell r="B4">
            <v>0.15490729090359684</v>
          </cell>
          <cell r="C4">
            <v>0.1445238547</v>
          </cell>
          <cell r="V4">
            <v>0.1120797011</v>
          </cell>
          <cell r="W4">
            <v>0.1103957784</v>
          </cell>
          <cell r="X4">
            <v>0.1135849057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 INDEX"/>
      <sheetName val="MCD INDEX"/>
      <sheetName val="PERCENT"/>
      <sheetName val="TOTAL"/>
      <sheetName val="SAMPLE"/>
      <sheetName val="DATA"/>
    </sheetNames>
    <sheetDataSet>
      <sheetData sheetId="2">
        <row r="2">
          <cell r="B2" t="str">
            <v>HIGH INTERNET USAGE</v>
          </cell>
          <cell r="K2">
            <v>0.3592029887920299</v>
          </cell>
          <cell r="S2">
            <v>0.3812300737049744</v>
          </cell>
          <cell r="T2">
            <v>0.28652248420947607</v>
          </cell>
        </row>
        <row r="3">
          <cell r="B3" t="str">
            <v>HIGH TECH HOUSEHOLD</v>
          </cell>
          <cell r="K3">
            <v>0.34585305105853054</v>
          </cell>
          <cell r="S3">
            <v>0.414903171481789</v>
          </cell>
          <cell r="T3">
            <v>0.2944011323378153</v>
          </cell>
        </row>
        <row r="4">
          <cell r="B4" t="str">
            <v>STOCKS AND BONDS</v>
          </cell>
          <cell r="K4">
            <v>0.09374844333748443</v>
          </cell>
          <cell r="S4">
            <v>0.0943729389403224</v>
          </cell>
          <cell r="T4">
            <v>0.0513516335823649</v>
          </cell>
        </row>
        <row r="5">
          <cell r="B5" t="str">
            <v>MAIL ORDER BUYER</v>
          </cell>
          <cell r="K5">
            <v>0.21932752179327522</v>
          </cell>
          <cell r="S5">
            <v>0.23236414918618856</v>
          </cell>
          <cell r="T5">
            <v>0.3386856586493629</v>
          </cell>
        </row>
        <row r="6">
          <cell r="B6" t="str">
            <v>MAGAZINE SUBSCRIBER/SURVEY/SWEEPSTAKES</v>
          </cell>
          <cell r="K6">
            <v>0.17210460772104608</v>
          </cell>
          <cell r="S6">
            <v>0.19509739725023428</v>
          </cell>
          <cell r="T6">
            <v>0.2678645520521594</v>
          </cell>
        </row>
        <row r="7">
          <cell r="B7" t="str">
            <v>MAIL RESPONSIVE/RECENT</v>
          </cell>
          <cell r="K7">
            <v>0.08154420921544209</v>
          </cell>
          <cell r="S7">
            <v>0.09808972240784747</v>
          </cell>
          <cell r="T7">
            <v>0.23329078696510439</v>
          </cell>
        </row>
        <row r="8">
          <cell r="B8" t="str">
            <v>MAIL RESPONSIVE/EVER</v>
          </cell>
          <cell r="K8">
            <v>0.585653798256538</v>
          </cell>
          <cell r="S8">
            <v>0.596616768217685</v>
          </cell>
          <cell r="T8">
            <v>0.5169167136163711</v>
          </cell>
        </row>
        <row r="9">
          <cell r="B9" t="str">
            <v>HEALTH CONTRIBUTOR</v>
          </cell>
          <cell r="K9">
            <v>0.2017434620174346</v>
          </cell>
          <cell r="S9">
            <v>0.18075368234529599</v>
          </cell>
          <cell r="T9">
            <v>0.10984411590590443</v>
          </cell>
        </row>
        <row r="10">
          <cell r="B10" t="str">
            <v>POLITICAL CONTRIBUTOR</v>
          </cell>
          <cell r="K10">
            <v>0.08931506849315068</v>
          </cell>
          <cell r="S10">
            <v>0.06718957461849509</v>
          </cell>
          <cell r="T10">
            <v>0.018147582491245776</v>
          </cell>
        </row>
        <row r="11">
          <cell r="B11" t="str">
            <v>RELIGIOUS CONTRIBUTOR</v>
          </cell>
          <cell r="K11">
            <v>0.028393524283935243</v>
          </cell>
          <cell r="S11">
            <v>0.03140805502367225</v>
          </cell>
          <cell r="T11">
            <v>0.024969726098869327</v>
          </cell>
        </row>
        <row r="12">
          <cell r="B12" t="str">
            <v>CAT OWNER</v>
          </cell>
          <cell r="K12">
            <v>0.0625653798256538</v>
          </cell>
          <cell r="S12">
            <v>0.0842925927634526</v>
          </cell>
          <cell r="T12">
            <v>0.05078731116185229</v>
          </cell>
        </row>
        <row r="13">
          <cell r="B13" t="str">
            <v>DOG OWNER</v>
          </cell>
          <cell r="K13">
            <v>0.05733499377334994</v>
          </cell>
          <cell r="S13">
            <v>0.08493920323910757</v>
          </cell>
          <cell r="T13">
            <v>0.07188648610437175</v>
          </cell>
        </row>
        <row r="14">
          <cell r="B14" t="str">
            <v>APPAREL/JEWELRY</v>
          </cell>
          <cell r="K14">
            <v>0.30719800747198006</v>
          </cell>
          <cell r="S14">
            <v>0.3062434091044254</v>
          </cell>
          <cell r="T14">
            <v>0.17696474969800086</v>
          </cell>
        </row>
        <row r="15">
          <cell r="B15" t="str">
            <v>BOOKS/MUSIC</v>
          </cell>
          <cell r="K15">
            <v>0.5593026151930262</v>
          </cell>
          <cell r="S15">
            <v>0.5244082595218864</v>
          </cell>
          <cell r="T15">
            <v>0.3308194236975636</v>
          </cell>
        </row>
        <row r="16">
          <cell r="B16" t="str">
            <v>CAR ENTHUSIAST</v>
          </cell>
          <cell r="K16">
            <v>0.0740722291407223</v>
          </cell>
          <cell r="S16">
            <v>0.07624810978162411</v>
          </cell>
          <cell r="T16">
            <v>0.05176704779922472</v>
          </cell>
        </row>
        <row r="17">
          <cell r="B17" t="str">
            <v>CHILDREN'S ITEMS</v>
          </cell>
          <cell r="K17">
            <v>0.1421170610211706</v>
          </cell>
          <cell r="S17">
            <v>0.16153259330276834</v>
          </cell>
          <cell r="T17">
            <v>0.11777655749851575</v>
          </cell>
        </row>
        <row r="18">
          <cell r="B18" t="str">
            <v>COMPUTER OWNER</v>
          </cell>
          <cell r="K18">
            <v>0.2228642590286426</v>
          </cell>
          <cell r="S18">
            <v>0.28019230828419267</v>
          </cell>
          <cell r="T18">
            <v>0.17040302977130076</v>
          </cell>
        </row>
        <row r="19">
          <cell r="B19" t="str">
            <v>CRAFTS/SEWING</v>
          </cell>
          <cell r="K19">
            <v>0.1256288916562889</v>
          </cell>
          <cell r="S19">
            <v>0.1378289061563006</v>
          </cell>
          <cell r="T19">
            <v>0.1160503280496839</v>
          </cell>
        </row>
        <row r="20">
          <cell r="B20" t="str">
            <v>HOME DECORATING</v>
          </cell>
          <cell r="K20">
            <v>0.21011207970112078</v>
          </cell>
          <cell r="S20">
            <v>0.20898790532181472</v>
          </cell>
          <cell r="T20">
            <v>0.11809061464082925</v>
          </cell>
        </row>
        <row r="21">
          <cell r="B21" t="str">
            <v>ELECTRONICS</v>
          </cell>
          <cell r="K21">
            <v>0.15805728518057285</v>
          </cell>
          <cell r="S21">
            <v>0.1665258870481079</v>
          </cell>
          <cell r="T21">
            <v>0.11034100614104041</v>
          </cell>
        </row>
        <row r="22">
          <cell r="B22" t="str">
            <v>FITNESS/HEALTH</v>
          </cell>
          <cell r="K22">
            <v>0.30739726027397263</v>
          </cell>
          <cell r="S22">
            <v>0.3297827835278572</v>
          </cell>
          <cell r="T22">
            <v>0.2142416757359234</v>
          </cell>
        </row>
        <row r="23">
          <cell r="B23" t="str">
            <v>FOOD/WINE</v>
          </cell>
          <cell r="K23">
            <v>0.18136986301369862</v>
          </cell>
          <cell r="S23">
            <v>0.17643638897920108</v>
          </cell>
          <cell r="T23">
            <v>0.08957639578654873</v>
          </cell>
        </row>
        <row r="24">
          <cell r="B24" t="str">
            <v>GARDENING</v>
          </cell>
          <cell r="K24">
            <v>0.2125529265255293</v>
          </cell>
          <cell r="S24">
            <v>0.2347572729221607</v>
          </cell>
          <cell r="T24">
            <v>0.14095414708530143</v>
          </cell>
        </row>
        <row r="25">
          <cell r="B25" t="str">
            <v>GOLF</v>
          </cell>
          <cell r="K25">
            <v>0.10525529265255293</v>
          </cell>
          <cell r="S25">
            <v>0.12839328750983567</v>
          </cell>
          <cell r="T25">
            <v>0.08440988118272821</v>
          </cell>
        </row>
        <row r="26">
          <cell r="B26" t="str">
            <v>HIGH TICKET MAIL ORDER BUYER</v>
          </cell>
          <cell r="K26">
            <v>0.048318804483188045</v>
          </cell>
          <cell r="S26">
            <v>0.035525999418337034</v>
          </cell>
          <cell r="T26">
            <v>0.013822844519255317</v>
          </cell>
        </row>
        <row r="27">
          <cell r="B27" t="str">
            <v>HOME WORKSHOP</v>
          </cell>
          <cell r="K27">
            <v>0.08453300124533002</v>
          </cell>
          <cell r="S27">
            <v>0.09860609165401447</v>
          </cell>
          <cell r="T27">
            <v>0.06672551822446952</v>
          </cell>
        </row>
        <row r="28">
          <cell r="B28" t="str">
            <v>OUTDOOR ENTHUSIAST</v>
          </cell>
          <cell r="K28">
            <v>0.22231631382316316</v>
          </cell>
          <cell r="S28">
            <v>0.23829457986190342</v>
          </cell>
          <cell r="T28">
            <v>0.20043421860953473</v>
          </cell>
        </row>
        <row r="29">
          <cell r="B29" t="str">
            <v>PHOTOGRAPHY</v>
          </cell>
          <cell r="K29">
            <v>0.1339975093399751</v>
          </cell>
          <cell r="S29">
            <v>0.14807965593491895</v>
          </cell>
          <cell r="T29">
            <v>0.055073294691277745</v>
          </cell>
        </row>
        <row r="30">
          <cell r="B30" t="str">
            <v>SPORTS CARDS/COLLECTIBLES</v>
          </cell>
          <cell r="K30">
            <v>0.10854296388542965</v>
          </cell>
          <cell r="S30">
            <v>0.09637803839538253</v>
          </cell>
          <cell r="T30">
            <v>0.06251372099268783</v>
          </cell>
        </row>
        <row r="31">
          <cell r="B31" t="str">
            <v>STAMPS/COIN COLLECTOR</v>
          </cell>
          <cell r="K31">
            <v>0.012752179327521793</v>
          </cell>
          <cell r="S31">
            <v>0.01418435225572582</v>
          </cell>
          <cell r="T31">
            <v>0.010581796598038986</v>
          </cell>
        </row>
        <row r="32">
          <cell r="B32" t="str">
            <v>SWEEPSTAKES PARTICIPANT</v>
          </cell>
          <cell r="K32">
            <v>0.17713574097135737</v>
          </cell>
          <cell r="S32">
            <v>0.1984385556650974</v>
          </cell>
          <cell r="T32">
            <v>0.14573443358911536</v>
          </cell>
        </row>
        <row r="33">
          <cell r="B33" t="str">
            <v>TRAVEL/ENTERTAINMENT</v>
          </cell>
          <cell r="K33">
            <v>0.2791033623910336</v>
          </cell>
          <cell r="S33">
            <v>0.31402021542286834</v>
          </cell>
          <cell r="T33">
            <v>0.2049412449878745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BreakPreview" zoomScaleSheetLayoutView="100" workbookViewId="0" topLeftCell="A1">
      <selection activeCell="A1" sqref="A1:F1"/>
    </sheetView>
  </sheetViews>
  <sheetFormatPr defaultColWidth="9.140625" defaultRowHeight="12.75"/>
  <cols>
    <col min="1" max="1" width="15.8515625" style="13" bestFit="1" customWidth="1"/>
    <col min="2" max="2" width="19.7109375" style="12" bestFit="1" customWidth="1"/>
    <col min="3" max="3" width="16.8515625" style="2" bestFit="1" customWidth="1"/>
    <col min="4" max="6" width="18.28125" style="2" customWidth="1"/>
    <col min="7" max="16384" width="9.140625" style="2" customWidth="1"/>
  </cols>
  <sheetData>
    <row r="1" spans="1:6" ht="20.25">
      <c r="A1" s="31" t="s">
        <v>45</v>
      </c>
      <c r="B1" s="31"/>
      <c r="C1" s="31"/>
      <c r="D1" s="31"/>
      <c r="E1" s="31"/>
      <c r="F1" s="31"/>
    </row>
    <row r="2" spans="1:6" ht="12.75">
      <c r="A2" s="32" t="s">
        <v>34</v>
      </c>
      <c r="B2" s="32"/>
      <c r="C2" s="32"/>
      <c r="D2" s="32"/>
      <c r="E2" s="32"/>
      <c r="F2" s="32"/>
    </row>
    <row r="3" spans="1:6" ht="12.75">
      <c r="A3" s="12"/>
      <c r="C3" s="12"/>
      <c r="D3" s="12"/>
      <c r="E3" s="12"/>
      <c r="F3" s="12"/>
    </row>
    <row r="4" ht="13.5" customHeight="1"/>
    <row r="5" spans="1:6" ht="12.75">
      <c r="A5" s="33" t="s">
        <v>0</v>
      </c>
      <c r="B5" s="33"/>
      <c r="C5" s="33"/>
      <c r="D5" s="33"/>
      <c r="E5" s="33"/>
      <c r="F5" s="33"/>
    </row>
    <row r="6" spans="1:6" s="4" customFormat="1" ht="12.75">
      <c r="A6" s="14"/>
      <c r="B6" s="3" t="s">
        <v>32</v>
      </c>
      <c r="C6" s="3" t="s">
        <v>1</v>
      </c>
      <c r="D6" s="3" t="s">
        <v>42</v>
      </c>
      <c r="E6" s="3" t="s">
        <v>43</v>
      </c>
      <c r="F6" s="3" t="s">
        <v>44</v>
      </c>
    </row>
    <row r="7" spans="1:6" ht="12.75">
      <c r="A7" s="15" t="s">
        <v>2</v>
      </c>
      <c r="B7" s="6">
        <f>'[1]AGE'!B2</f>
        <v>0.16593970919976855</v>
      </c>
      <c r="C7" s="6">
        <f>'[1]AGE'!C2</f>
        <v>0.0144357947</v>
      </c>
      <c r="D7" s="6">
        <f>'[1]AGE'!V2</f>
        <v>0.0092652553</v>
      </c>
      <c r="E7" s="6">
        <f>'[1]AGE'!W2</f>
        <v>0.010237467</v>
      </c>
      <c r="F7" s="6">
        <f>'[1]AGE'!X2</f>
        <v>0.0083962264</v>
      </c>
    </row>
    <row r="8" spans="1:6" ht="12.75">
      <c r="A8" s="15" t="s">
        <v>3</v>
      </c>
      <c r="B8" s="6">
        <f>'[1]AGE'!B3</f>
        <v>0.17120557702160283</v>
      </c>
      <c r="C8" s="6">
        <f>'[1]AGE'!C3</f>
        <v>0.0763635291</v>
      </c>
      <c r="D8" s="6">
        <f>'[1]AGE'!V3</f>
        <v>0.0536986301</v>
      </c>
      <c r="E8" s="6">
        <f>'[1]AGE'!W3</f>
        <v>0.0442216359</v>
      </c>
      <c r="F8" s="6">
        <f>'[1]AGE'!X3</f>
        <v>0.0621698113</v>
      </c>
    </row>
    <row r="9" spans="1:6" ht="12.75">
      <c r="A9" s="15" t="s">
        <v>4</v>
      </c>
      <c r="B9" s="6">
        <f>'[1]AGE'!B4</f>
        <v>0.19085798022723127</v>
      </c>
      <c r="C9" s="6">
        <f>'[1]AGE'!C4</f>
        <v>0.164998682</v>
      </c>
      <c r="D9" s="6">
        <f>'[1]AGE'!V4</f>
        <v>0.1344956413</v>
      </c>
      <c r="E9" s="6">
        <f>'[1]AGE'!W4</f>
        <v>0.1212664908</v>
      </c>
      <c r="F9" s="6">
        <f>'[1]AGE'!X4</f>
        <v>0.1463207547</v>
      </c>
    </row>
    <row r="10" spans="1:6" ht="12.75">
      <c r="A10" s="15" t="s">
        <v>5</v>
      </c>
      <c r="B10" s="6">
        <f>'[1]AGE'!B5</f>
        <v>0.18559524646428938</v>
      </c>
      <c r="C10" s="6">
        <f>'[1]AGE'!C5</f>
        <v>0.2475929589</v>
      </c>
      <c r="D10" s="6">
        <f>'[1]AGE'!V5</f>
        <v>0.2387048568</v>
      </c>
      <c r="E10" s="6">
        <f>'[1]AGE'!W5</f>
        <v>0.2335620053</v>
      </c>
      <c r="F10" s="6">
        <f>'[1]AGE'!X5</f>
        <v>0.2433018868</v>
      </c>
    </row>
    <row r="11" spans="1:6" ht="12.75">
      <c r="A11" s="15" t="s">
        <v>6</v>
      </c>
      <c r="B11" s="6">
        <f>'[1]AGE'!B6</f>
        <v>0.1329627001172747</v>
      </c>
      <c r="C11" s="6">
        <f>'[1]AGE'!C6</f>
        <v>0.2331000182</v>
      </c>
      <c r="D11" s="6">
        <f>'[1]AGE'!V6</f>
        <v>0.2430386052</v>
      </c>
      <c r="E11" s="6">
        <f>'[1]AGE'!W6</f>
        <v>0.2546701847</v>
      </c>
      <c r="F11" s="6">
        <f>'[1]AGE'!X6</f>
        <v>0.2326415094</v>
      </c>
    </row>
    <row r="12" spans="1:6" ht="12.75">
      <c r="A12" s="15" t="s">
        <v>7</v>
      </c>
      <c r="B12" s="6">
        <f>'[1]AGE'!B7</f>
        <v>0.1534387869698332</v>
      </c>
      <c r="C12" s="6">
        <f>'[1]AGE'!C7</f>
        <v>0.2635090171</v>
      </c>
      <c r="D12" s="6">
        <f>'[1]AGE'!V7</f>
        <v>0.3207970112</v>
      </c>
      <c r="E12" s="6">
        <f>'[1]AGE'!W7</f>
        <v>0.3360422164</v>
      </c>
      <c r="F12" s="6">
        <f>'[1]AGE'!X7</f>
        <v>0.3071698113</v>
      </c>
    </row>
    <row r="14" spans="1:6" ht="12.75">
      <c r="A14" s="33" t="s">
        <v>8</v>
      </c>
      <c r="B14" s="33"/>
      <c r="C14" s="33"/>
      <c r="D14" s="33"/>
      <c r="E14" s="33"/>
      <c r="F14" s="33"/>
    </row>
    <row r="15" spans="1:8" s="7" customFormat="1" ht="12.75">
      <c r="A15" s="15"/>
      <c r="B15" s="3" t="s">
        <v>32</v>
      </c>
      <c r="C15" s="5" t="s">
        <v>1</v>
      </c>
      <c r="D15" s="5" t="str">
        <f>D6</f>
        <v>ITT </v>
      </c>
      <c r="E15" s="5" t="str">
        <f>E6</f>
        <v>ITT-ACTIVE </v>
      </c>
      <c r="F15" s="5" t="str">
        <f>F6</f>
        <v>ITT-EXPIRE </v>
      </c>
      <c r="H15" s="8"/>
    </row>
    <row r="16" spans="1:8" s="10" customFormat="1" ht="12.75">
      <c r="A16" s="15" t="s">
        <v>29</v>
      </c>
      <c r="B16" s="6">
        <f>'[1]INCOME'!B2</f>
        <v>0.269</v>
      </c>
      <c r="C16" s="6">
        <f>'[1]INCOME'!C2</f>
        <v>0.1468742108</v>
      </c>
      <c r="D16" s="6">
        <f>'[1]INCOME'!V2</f>
        <v>0.1515815691</v>
      </c>
      <c r="E16" s="6">
        <f>'[1]INCOME'!W2</f>
        <v>0.1408970976</v>
      </c>
      <c r="F16" s="6">
        <f>'[1]INCOME'!X2</f>
        <v>0.1611320755</v>
      </c>
      <c r="G16" s="9"/>
      <c r="H16" s="9"/>
    </row>
    <row r="17" spans="1:8" s="10" customFormat="1" ht="12.75">
      <c r="A17" s="15" t="s">
        <v>9</v>
      </c>
      <c r="B17" s="6">
        <f>'[1]INCOME'!B3</f>
        <v>0.266</v>
      </c>
      <c r="C17" s="6">
        <f>'[1]INCOME'!C3</f>
        <v>0.2359739046</v>
      </c>
      <c r="D17" s="6">
        <f>'[1]INCOME'!V3</f>
        <v>0.2436861768</v>
      </c>
      <c r="E17" s="6">
        <f>'[1]INCOME'!W3</f>
        <v>0.2435883905</v>
      </c>
      <c r="F17" s="6">
        <f>'[1]INCOME'!X3</f>
        <v>0.2437735849</v>
      </c>
      <c r="G17" s="9"/>
      <c r="H17" s="9"/>
    </row>
    <row r="18" spans="1:8" s="10" customFormat="1" ht="12.75">
      <c r="A18" s="15" t="s">
        <v>10</v>
      </c>
      <c r="B18" s="6">
        <f>'[1]INCOME'!B4</f>
        <v>0.189</v>
      </c>
      <c r="C18" s="6">
        <f>'[1]INCOME'!C4</f>
        <v>0.211509924</v>
      </c>
      <c r="D18" s="6">
        <f>'[1]INCOME'!V4</f>
        <v>0.2137982565</v>
      </c>
      <c r="E18" s="6">
        <f>'[1]INCOME'!W4</f>
        <v>0.2124538259</v>
      </c>
      <c r="F18" s="6">
        <f>'[1]INCOME'!X4</f>
        <v>0.215</v>
      </c>
      <c r="G18" s="9"/>
      <c r="H18" s="9"/>
    </row>
    <row r="19" spans="1:8" s="10" customFormat="1" ht="12.75">
      <c r="A19" s="15" t="s">
        <v>11</v>
      </c>
      <c r="B19" s="6">
        <f>'[1]INCOME'!B5</f>
        <v>0.114</v>
      </c>
      <c r="C19" s="6">
        <f>'[1]INCOME'!C5</f>
        <v>0.149508453</v>
      </c>
      <c r="D19" s="6">
        <f>'[1]INCOME'!V5</f>
        <v>0.1464508095</v>
      </c>
      <c r="E19" s="6">
        <f>'[1]INCOME'!W5</f>
        <v>0.1502902375</v>
      </c>
      <c r="F19" s="6">
        <f>'[1]INCOME'!X5</f>
        <v>0.1430188679</v>
      </c>
      <c r="G19" s="9"/>
      <c r="H19" s="9"/>
    </row>
    <row r="20" spans="1:8" s="10" customFormat="1" ht="12.75">
      <c r="A20" s="15" t="s">
        <v>12</v>
      </c>
      <c r="B20" s="6">
        <f>'[1]INCOME'!B6</f>
        <v>0.101</v>
      </c>
      <c r="C20" s="6">
        <f>'[1]INCOME'!C6</f>
        <v>0.1559051083</v>
      </c>
      <c r="D20" s="6">
        <f>'[1]INCOME'!V6</f>
        <v>0.1472976339</v>
      </c>
      <c r="E20" s="6">
        <f>'[1]INCOME'!W6</f>
        <v>0.153878628</v>
      </c>
      <c r="F20" s="6">
        <f>'[1]INCOME'!X6</f>
        <v>0.1414150943</v>
      </c>
      <c r="G20" s="9"/>
      <c r="H20" s="9"/>
    </row>
    <row r="21" spans="1:8" s="10" customFormat="1" ht="12.75">
      <c r="A21" s="15" t="s">
        <v>13</v>
      </c>
      <c r="B21" s="6">
        <f>'[1]INCOME'!B7</f>
        <v>0.032</v>
      </c>
      <c r="C21" s="6">
        <f>'[1]INCOME'!C7</f>
        <v>0.0545153566</v>
      </c>
      <c r="D21" s="6">
        <f>'[1]INCOME'!V7</f>
        <v>0.0510585305</v>
      </c>
      <c r="E21" s="6">
        <f>'[1]INCOME'!W7</f>
        <v>0.0520316623</v>
      </c>
      <c r="F21" s="6">
        <f>'[1]INCOME'!X7</f>
        <v>0.0501886792</v>
      </c>
      <c r="G21" s="9"/>
      <c r="H21" s="9"/>
    </row>
    <row r="22" spans="1:8" s="10" customFormat="1" ht="12.75">
      <c r="A22" s="15" t="s">
        <v>30</v>
      </c>
      <c r="B22" s="6">
        <f>'[1]INCOME'!B8</f>
        <v>0.029</v>
      </c>
      <c r="C22" s="6">
        <f>'[1]INCOME'!C8</f>
        <v>0.0457130427</v>
      </c>
      <c r="D22" s="6">
        <f>'[1]INCOME'!V8</f>
        <v>0.0461270236</v>
      </c>
      <c r="E22" s="6">
        <f>'[1]INCOME'!W8</f>
        <v>0.046860158299999996</v>
      </c>
      <c r="F22" s="6">
        <f>'[1]INCOME'!X8</f>
        <v>0.0454716981</v>
      </c>
      <c r="G22" s="9"/>
      <c r="H22" s="9"/>
    </row>
    <row r="23" ht="12" customHeight="1"/>
    <row r="24" spans="1:6" ht="12.75">
      <c r="A24" s="33" t="s">
        <v>36</v>
      </c>
      <c r="B24" s="33"/>
      <c r="C24" s="33"/>
      <c r="D24" s="33"/>
      <c r="E24" s="33"/>
      <c r="F24" s="33"/>
    </row>
    <row r="25" spans="1:9" s="4" customFormat="1" ht="12.75">
      <c r="A25" s="14"/>
      <c r="B25" s="3" t="s">
        <v>32</v>
      </c>
      <c r="C25" s="3" t="s">
        <v>1</v>
      </c>
      <c r="D25" s="5" t="str">
        <f>D6</f>
        <v>ITT </v>
      </c>
      <c r="E25" s="5" t="str">
        <f>E6</f>
        <v>ITT-ACTIVE </v>
      </c>
      <c r="F25" s="5" t="str">
        <f>F6</f>
        <v>ITT-EXPIRE </v>
      </c>
      <c r="H25" s="11"/>
      <c r="I25" s="11"/>
    </row>
    <row r="26" spans="1:9" ht="12.75">
      <c r="A26" s="14" t="s">
        <v>14</v>
      </c>
      <c r="B26" s="6">
        <f>'[1]GENDER'!B2</f>
        <v>0.4898948494143299</v>
      </c>
      <c r="C26" s="6">
        <f>'[1]GENDER'!C2</f>
        <v>0.6510176961</v>
      </c>
      <c r="D26" s="6">
        <f>'[1]GENDER'!V2</f>
        <v>0.7295264061</v>
      </c>
      <c r="E26" s="6">
        <f>'[1]GENDER'!W2</f>
        <v>0.752271027</v>
      </c>
      <c r="F26" s="6">
        <f>'[1]GENDER'!X2</f>
        <v>0.7091587712</v>
      </c>
      <c r="G26" s="12"/>
      <c r="H26" s="12"/>
      <c r="I26" s="12"/>
    </row>
    <row r="27" spans="1:9" ht="12.75">
      <c r="A27" s="14" t="s">
        <v>15</v>
      </c>
      <c r="B27" s="6">
        <f>'[1]GENDER'!B3</f>
        <v>0.5101051505856701</v>
      </c>
      <c r="C27" s="6">
        <f>'[1]GENDER'!C3</f>
        <v>0.3489823039</v>
      </c>
      <c r="D27" s="6">
        <f>'[1]GENDER'!V3</f>
        <v>0.2704735939</v>
      </c>
      <c r="E27" s="6">
        <f>'[1]GENDER'!W3</f>
        <v>0.247728973</v>
      </c>
      <c r="F27" s="6">
        <f>'[1]GENDER'!X3</f>
        <v>0.2908412288</v>
      </c>
      <c r="G27" s="12"/>
      <c r="H27" s="12"/>
      <c r="I27" s="12"/>
    </row>
    <row r="29" spans="1:7" ht="12.75">
      <c r="A29" s="33" t="s">
        <v>16</v>
      </c>
      <c r="B29" s="33"/>
      <c r="C29" s="33"/>
      <c r="D29" s="33"/>
      <c r="E29" s="33"/>
      <c r="F29" s="33"/>
      <c r="G29" s="9"/>
    </row>
    <row r="30" spans="1:6" s="4" customFormat="1" ht="12.75">
      <c r="A30" s="15"/>
      <c r="B30" s="3" t="s">
        <v>32</v>
      </c>
      <c r="C30" s="5" t="s">
        <v>1</v>
      </c>
      <c r="D30" s="5" t="str">
        <f>D6</f>
        <v>ITT </v>
      </c>
      <c r="E30" s="5" t="str">
        <f>E6</f>
        <v>ITT-ACTIVE </v>
      </c>
      <c r="F30" s="5" t="str">
        <f>F6</f>
        <v>ITT-EXPIRE </v>
      </c>
    </row>
    <row r="31" spans="1:7" ht="12.75">
      <c r="A31" s="15" t="s">
        <v>17</v>
      </c>
      <c r="B31" s="6">
        <f>'[1]MARITAL'!B2</f>
        <v>0.5337177892016852</v>
      </c>
      <c r="C31" s="6">
        <f>'[1]MARITAL'!C2</f>
        <v>0.4979160176</v>
      </c>
      <c r="D31" s="6">
        <f>'[1]MARITAL'!V2</f>
        <v>0.4792029888</v>
      </c>
      <c r="E31" s="6">
        <f>'[1]MARITAL'!W2</f>
        <v>0.4953034301</v>
      </c>
      <c r="F31" s="6">
        <f>'[1]MARITAL'!X2</f>
        <v>0.4648113208</v>
      </c>
      <c r="G31" s="9"/>
    </row>
    <row r="32" spans="1:7" ht="12.75">
      <c r="A32" s="15" t="s">
        <v>18</v>
      </c>
      <c r="B32" s="6">
        <f>'[1]MARITAL'!B3</f>
        <v>0.4662822107983148</v>
      </c>
      <c r="C32" s="6">
        <f>'[1]MARITAL'!C3</f>
        <v>0.5020839824</v>
      </c>
      <c r="D32" s="6">
        <f>'[1]MARITAL'!V3</f>
        <v>0.5207970112</v>
      </c>
      <c r="E32" s="6">
        <f>'[1]MARITAL'!W3</f>
        <v>0.5046965699</v>
      </c>
      <c r="F32" s="6">
        <f>'[1]MARITAL'!X3</f>
        <v>0.5351886792</v>
      </c>
      <c r="G32" s="9"/>
    </row>
    <row r="34" spans="1:6" ht="12.75">
      <c r="A34" s="33" t="s">
        <v>31</v>
      </c>
      <c r="B34" s="33"/>
      <c r="C34" s="33"/>
      <c r="D34" s="33"/>
      <c r="E34" s="33"/>
      <c r="F34" s="33"/>
    </row>
    <row r="35" spans="1:6" s="4" customFormat="1" ht="12.75">
      <c r="A35" s="15"/>
      <c r="B35" s="3" t="s">
        <v>32</v>
      </c>
      <c r="C35" s="5" t="s">
        <v>20</v>
      </c>
      <c r="D35" s="5" t="str">
        <f>D6</f>
        <v>ITT </v>
      </c>
      <c r="E35" s="5" t="str">
        <f>E6</f>
        <v>ITT-ACTIVE </v>
      </c>
      <c r="F35" s="5" t="str">
        <f>F6</f>
        <v>ITT-EXPIRE </v>
      </c>
    </row>
    <row r="36" spans="1:6" ht="12.75">
      <c r="A36" s="15" t="s">
        <v>19</v>
      </c>
      <c r="B36" s="6">
        <f>'[1]HOME'!B2</f>
        <v>0.67</v>
      </c>
      <c r="C36" s="6">
        <f>'[1]HOME'!C2</f>
        <v>0.6775901385</v>
      </c>
      <c r="D36" s="6">
        <f>'[1]HOME'!V2</f>
        <v>0.6828393524</v>
      </c>
      <c r="E36" s="6">
        <f>'[1]HOME'!W2</f>
        <v>0.6948812665</v>
      </c>
      <c r="F36" s="6">
        <f>'[1]HOME'!X2</f>
        <v>0.6720754717</v>
      </c>
    </row>
    <row r="37" spans="1:6" ht="12.75">
      <c r="A37" s="15" t="s">
        <v>21</v>
      </c>
      <c r="B37" s="6">
        <f>'[1]HOME'!B3</f>
        <v>0.33</v>
      </c>
      <c r="C37" s="6">
        <f>'[1]HOME'!C3</f>
        <v>0.3224098615</v>
      </c>
      <c r="D37" s="6">
        <f>'[1]HOME'!V3</f>
        <v>0.3171606476</v>
      </c>
      <c r="E37" s="6">
        <f>'[1]HOME'!W3</f>
        <v>0.3051187335</v>
      </c>
      <c r="F37" s="6">
        <f>'[1]HOME'!X3</f>
        <v>0.3279245283</v>
      </c>
    </row>
    <row r="39" spans="1:6" ht="12.75">
      <c r="A39" s="33" t="s">
        <v>22</v>
      </c>
      <c r="B39" s="33"/>
      <c r="C39" s="33"/>
      <c r="D39" s="33"/>
      <c r="E39" s="33"/>
      <c r="F39" s="33"/>
    </row>
    <row r="40" spans="1:6" s="4" customFormat="1" ht="12.75">
      <c r="A40" s="15"/>
      <c r="B40" s="3" t="s">
        <v>32</v>
      </c>
      <c r="C40" s="5" t="s">
        <v>20</v>
      </c>
      <c r="D40" s="5" t="str">
        <f>D6</f>
        <v>ITT </v>
      </c>
      <c r="E40" s="5" t="str">
        <f>E6</f>
        <v>ITT-ACTIVE </v>
      </c>
      <c r="F40" s="5" t="str">
        <f>F6</f>
        <v>ITT-EXPIRE </v>
      </c>
    </row>
    <row r="41" spans="1:6" ht="12.75">
      <c r="A41" s="16" t="s">
        <v>23</v>
      </c>
      <c r="B41" s="6">
        <f>'[1]ADULTS'!B2</f>
        <v>0.4221</v>
      </c>
      <c r="C41" s="6">
        <f>'[1]ADULTS'!C2</f>
        <v>0.3947280891</v>
      </c>
      <c r="D41" s="6">
        <f>'[1]ADULTS'!V2</f>
        <v>0.4118704138</v>
      </c>
      <c r="E41" s="6">
        <f>'[1]ADULTS'!W2</f>
        <v>0.4036348267</v>
      </c>
      <c r="F41" s="6">
        <f>'[1]ADULTS'!X2</f>
        <v>0.4192449617</v>
      </c>
    </row>
    <row r="42" spans="1:6" ht="12.75">
      <c r="A42" s="15" t="s">
        <v>24</v>
      </c>
      <c r="B42" s="6">
        <f>'[1]ADULTS'!B3</f>
        <v>0.5779000000000001</v>
      </c>
      <c r="C42" s="6">
        <f>'[1]ADULTS'!C3</f>
        <v>0.6052719108</v>
      </c>
      <c r="D42" s="6">
        <f>'[1]ADULTS'!V3</f>
        <v>0.5881295862</v>
      </c>
      <c r="E42" s="6">
        <f>'[1]ADULTS'!W3</f>
        <v>0.5963651732999999</v>
      </c>
      <c r="F42" s="6">
        <f>'[1]ADULTS'!X3</f>
        <v>0.5807550383</v>
      </c>
    </row>
    <row r="44" spans="1:6" ht="12.75">
      <c r="A44" s="34" t="s">
        <v>25</v>
      </c>
      <c r="B44" s="34"/>
      <c r="C44" s="35"/>
      <c r="D44" s="35"/>
      <c r="E44" s="35"/>
      <c r="F44" s="35"/>
    </row>
    <row r="45" spans="1:6" ht="12.75">
      <c r="A45" s="15"/>
      <c r="B45" s="3" t="s">
        <v>32</v>
      </c>
      <c r="C45" s="5" t="s">
        <v>1</v>
      </c>
      <c r="D45" s="5" t="str">
        <f>D6</f>
        <v>ITT </v>
      </c>
      <c r="E45" s="5" t="str">
        <f>E6</f>
        <v>ITT-ACTIVE </v>
      </c>
      <c r="F45" s="5" t="str">
        <f>F6</f>
        <v>ITT-EXPIRE </v>
      </c>
    </row>
    <row r="46" spans="1:6" ht="12.75">
      <c r="A46" s="15" t="s">
        <v>26</v>
      </c>
      <c r="B46" s="6">
        <f>'[1]CHILDREN'!B2</f>
        <v>0.16872811124297232</v>
      </c>
      <c r="C46" s="6">
        <f>'[1]CHILDREN'!C2</f>
        <v>0.0696442759</v>
      </c>
      <c r="D46" s="6">
        <f>'[1]CHILDREN'!V2</f>
        <v>0.0461768369</v>
      </c>
      <c r="E46" s="6">
        <f>'[1]CHILDREN'!W2</f>
        <v>0.0373614776</v>
      </c>
      <c r="F46" s="6">
        <f>'[1]CHILDREN'!X2</f>
        <v>0.0540566038</v>
      </c>
    </row>
    <row r="47" spans="1:6" ht="12.75">
      <c r="A47" s="15" t="s">
        <v>27</v>
      </c>
      <c r="B47" s="6">
        <f>'[1]CHILDREN'!B3</f>
        <v>0.15636459785343082</v>
      </c>
      <c r="C47" s="6">
        <f>'[1]CHILDREN'!C3</f>
        <v>0.1127286067</v>
      </c>
      <c r="D47" s="6">
        <f>'[1]CHILDREN'!V3</f>
        <v>0.0823412204</v>
      </c>
      <c r="E47" s="6">
        <f>'[1]CHILDREN'!W3</f>
        <v>0.0770448549</v>
      </c>
      <c r="F47" s="6">
        <f>'[1]CHILDREN'!X3</f>
        <v>0.0870754717</v>
      </c>
    </row>
    <row r="48" spans="1:6" ht="12.75">
      <c r="A48" s="15" t="s">
        <v>28</v>
      </c>
      <c r="B48" s="6">
        <f>'[1]CHILDREN'!B4</f>
        <v>0.15490729090359684</v>
      </c>
      <c r="C48" s="6">
        <f>'[1]CHILDREN'!C4</f>
        <v>0.1445238547</v>
      </c>
      <c r="D48" s="6">
        <f>'[1]CHILDREN'!V4</f>
        <v>0.1120797011</v>
      </c>
      <c r="E48" s="6">
        <f>'[1]CHILDREN'!W4</f>
        <v>0.1103957784</v>
      </c>
      <c r="F48" s="6">
        <f>'[1]CHILDREN'!X4</f>
        <v>0.1135849057</v>
      </c>
    </row>
    <row r="51" ht="12.75">
      <c r="A51" s="18" t="s">
        <v>37</v>
      </c>
    </row>
  </sheetData>
  <mergeCells count="9">
    <mergeCell ref="A44:F44"/>
    <mergeCell ref="A24:F24"/>
    <mergeCell ref="A29:F29"/>
    <mergeCell ref="A34:F34"/>
    <mergeCell ref="A39:F39"/>
    <mergeCell ref="A1:F1"/>
    <mergeCell ref="A2:F2"/>
    <mergeCell ref="A5:F5"/>
    <mergeCell ref="A14:F14"/>
  </mergeCells>
  <printOptions horizontalCentered="1"/>
  <pageMargins left="0.75" right="0.75" top="1" bottom="1" header="0.5" footer="0.5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view="pageBreakPreview" zoomScaleSheetLayoutView="100" workbookViewId="0" topLeftCell="A29">
      <selection activeCell="A1" sqref="A1:D48"/>
    </sheetView>
  </sheetViews>
  <sheetFormatPr defaultColWidth="9.140625" defaultRowHeight="12.75"/>
  <cols>
    <col min="1" max="1" width="20.7109375" style="13" customWidth="1"/>
    <col min="2" max="4" width="20.7109375" style="2" customWidth="1"/>
    <col min="5" max="16384" width="9.140625" style="2" customWidth="1"/>
  </cols>
  <sheetData>
    <row r="1" spans="1:6" ht="20.25">
      <c r="A1" s="31" t="s">
        <v>45</v>
      </c>
      <c r="B1" s="31"/>
      <c r="C1" s="31"/>
      <c r="D1" s="31"/>
      <c r="E1" s="1"/>
      <c r="F1" s="1"/>
    </row>
    <row r="2" spans="1:4" ht="12.75">
      <c r="A2" s="32" t="s">
        <v>35</v>
      </c>
      <c r="B2" s="32"/>
      <c r="C2" s="32"/>
      <c r="D2" s="32"/>
    </row>
    <row r="3" spans="1:4" ht="12.75">
      <c r="A3" s="12"/>
      <c r="B3" s="12"/>
      <c r="C3" s="12"/>
      <c r="D3" s="12"/>
    </row>
    <row r="4" ht="13.5" customHeight="1"/>
    <row r="5" spans="1:4" ht="12.75">
      <c r="A5" s="33" t="s">
        <v>0</v>
      </c>
      <c r="B5" s="33"/>
      <c r="C5" s="33"/>
      <c r="D5" s="33"/>
    </row>
    <row r="6" spans="1:4" s="4" customFormat="1" ht="12.75">
      <c r="A6" s="14"/>
      <c r="B6" s="3" t="str">
        <f>'DEMOGRAPHIC DATA'!D6</f>
        <v>ITT </v>
      </c>
      <c r="C6" s="3" t="str">
        <f>'DEMOGRAPHIC DATA'!E6</f>
        <v>ITT-ACTIVE </v>
      </c>
      <c r="D6" s="3" t="str">
        <f>'DEMOGRAPHIC DATA'!F6</f>
        <v>ITT-EXPIRE </v>
      </c>
    </row>
    <row r="7" spans="1:4" ht="12.75">
      <c r="A7" s="15" t="s">
        <v>2</v>
      </c>
      <c r="B7" s="17">
        <f>(('DEMOGRAPHIC DATA'!D7/'DEMOGRAPHIC DATA'!$B7)*100)</f>
        <v>5.583507012686101</v>
      </c>
      <c r="C7" s="17">
        <f>(('DEMOGRAPHIC DATA'!E7/'DEMOGRAPHIC DATA'!$B7)*100)</f>
        <v>6.1693895025906675</v>
      </c>
      <c r="D7" s="17">
        <f>(('DEMOGRAPHIC DATA'!F7/'DEMOGRAPHIC DATA'!$B7)*100)</f>
        <v>5.059805419986665</v>
      </c>
    </row>
    <row r="8" spans="1:4" ht="12.75">
      <c r="A8" s="15" t="s">
        <v>3</v>
      </c>
      <c r="B8" s="17">
        <f>(('DEMOGRAPHIC DATA'!D8/'DEMOGRAPHIC DATA'!$B8)*100)</f>
        <v>31.365000506510526</v>
      </c>
      <c r="C8" s="17">
        <f>(('DEMOGRAPHIC DATA'!E8/'DEMOGRAPHIC DATA'!$B8)*100)</f>
        <v>25.829553376301572</v>
      </c>
      <c r="D8" s="17">
        <f>(('DEMOGRAPHIC DATA'!F8/'DEMOGRAPHIC DATA'!$B8)*100)</f>
        <v>36.31295918132116</v>
      </c>
    </row>
    <row r="9" spans="1:4" ht="12.75">
      <c r="A9" s="15" t="s">
        <v>4</v>
      </c>
      <c r="B9" s="17">
        <f>(('DEMOGRAPHIC DATA'!D9/'DEMOGRAPHIC DATA'!$B9)*100)</f>
        <v>70.46896395941761</v>
      </c>
      <c r="C9" s="17">
        <f>(('DEMOGRAPHIC DATA'!E9/'DEMOGRAPHIC DATA'!$B9)*100)</f>
        <v>63.537553240175136</v>
      </c>
      <c r="D9" s="17">
        <f>(('DEMOGRAPHIC DATA'!F9/'DEMOGRAPHIC DATA'!$B9)*100)</f>
        <v>76.66472972510438</v>
      </c>
    </row>
    <row r="10" spans="1:4" ht="12.75">
      <c r="A10" s="15" t="s">
        <v>5</v>
      </c>
      <c r="B10" s="17">
        <f>(('DEMOGRAPHIC DATA'!D10/'DEMOGRAPHIC DATA'!$B10)*100)</f>
        <v>128.61582467626914</v>
      </c>
      <c r="C10" s="17">
        <f>(('DEMOGRAPHIC DATA'!E10/'DEMOGRAPHIC DATA'!$B10)*100)</f>
        <v>125.8448207858276</v>
      </c>
      <c r="D10" s="17">
        <f>(('DEMOGRAPHIC DATA'!F10/'DEMOGRAPHIC DATA'!$B10)*100)</f>
        <v>131.0927361745841</v>
      </c>
    </row>
    <row r="11" spans="1:4" ht="12.75">
      <c r="A11" s="15" t="s">
        <v>6</v>
      </c>
      <c r="B11" s="17">
        <f>(('DEMOGRAPHIC DATA'!D11/'DEMOGRAPHIC DATA'!$B11)*100)</f>
        <v>182.78705605830586</v>
      </c>
      <c r="C11" s="17">
        <f>(('DEMOGRAPHIC DATA'!E11/'DEMOGRAPHIC DATA'!$B11)*100)</f>
        <v>191.53505793382493</v>
      </c>
      <c r="D11" s="17">
        <f>(('DEMOGRAPHIC DATA'!F11/'DEMOGRAPHIC DATA'!$B11)*100)</f>
        <v>174.96749779810983</v>
      </c>
    </row>
    <row r="12" spans="1:4" ht="12.75">
      <c r="A12" s="15" t="s">
        <v>7</v>
      </c>
      <c r="B12" s="17">
        <f>(('DEMOGRAPHIC DATA'!D12/'DEMOGRAPHIC DATA'!$B12)*100)</f>
        <v>209.07165491543557</v>
      </c>
      <c r="C12" s="17">
        <f>(('DEMOGRAPHIC DATA'!E12/'DEMOGRAPHIC DATA'!$B12)*100)</f>
        <v>219.0073468620861</v>
      </c>
      <c r="D12" s="17">
        <f>(('DEMOGRAPHIC DATA'!F12/'DEMOGRAPHIC DATA'!$B12)*100)</f>
        <v>200.19045859662006</v>
      </c>
    </row>
    <row r="14" spans="1:4" ht="12.75">
      <c r="A14" s="33" t="s">
        <v>8</v>
      </c>
      <c r="B14" s="33"/>
      <c r="C14" s="33"/>
      <c r="D14" s="33"/>
    </row>
    <row r="15" spans="1:6" s="7" customFormat="1" ht="12.75">
      <c r="A15" s="15"/>
      <c r="B15" s="5" t="str">
        <f>'DEMOGRAPHIC DATA'!D6</f>
        <v>ITT </v>
      </c>
      <c r="C15" s="5" t="str">
        <f>'DEMOGRAPHIC DATA'!E6</f>
        <v>ITT-ACTIVE </v>
      </c>
      <c r="D15" s="5" t="str">
        <f>'DEMOGRAPHIC DATA'!F6</f>
        <v>ITT-EXPIRE </v>
      </c>
      <c r="F15" s="8"/>
    </row>
    <row r="16" spans="1:6" s="10" customFormat="1" ht="12.75">
      <c r="A16" s="15" t="s">
        <v>29</v>
      </c>
      <c r="B16" s="17">
        <f>(('DEMOGRAPHIC DATA'!D16/'DEMOGRAPHIC DATA'!$B16)*100)</f>
        <v>56.35002568773234</v>
      </c>
      <c r="C16" s="17">
        <f>(('DEMOGRAPHIC DATA'!E16/'DEMOGRAPHIC DATA'!$B16)*100)</f>
        <v>52.378103197026014</v>
      </c>
      <c r="D16" s="17">
        <f>(('DEMOGRAPHIC DATA'!F16/'DEMOGRAPHIC DATA'!$B16)*100)</f>
        <v>59.900399814126395</v>
      </c>
      <c r="E16" s="9"/>
      <c r="F16" s="9"/>
    </row>
    <row r="17" spans="1:6" s="10" customFormat="1" ht="12.75">
      <c r="A17" s="15" t="s">
        <v>9</v>
      </c>
      <c r="B17" s="17">
        <f>(('DEMOGRAPHIC DATA'!D17/'DEMOGRAPHIC DATA'!$B17)*100)</f>
        <v>91.61134466165413</v>
      </c>
      <c r="C17" s="17">
        <f>(('DEMOGRAPHIC DATA'!E17/'DEMOGRAPHIC DATA'!$B17)*100)</f>
        <v>91.57458289473684</v>
      </c>
      <c r="D17" s="17">
        <f>(('DEMOGRAPHIC DATA'!F17/'DEMOGRAPHIC DATA'!$B17)*100)</f>
        <v>91.64420484962406</v>
      </c>
      <c r="E17" s="9"/>
      <c r="F17" s="9"/>
    </row>
    <row r="18" spans="1:6" s="10" customFormat="1" ht="12.75">
      <c r="A18" s="15" t="s">
        <v>10</v>
      </c>
      <c r="B18" s="17">
        <f>(('DEMOGRAPHIC DATA'!D18/'DEMOGRAPHIC DATA'!$B18)*100)</f>
        <v>113.12077063492063</v>
      </c>
      <c r="C18" s="17">
        <f>(('DEMOGRAPHIC DATA'!E18/'DEMOGRAPHIC DATA'!$B18)*100)</f>
        <v>112.4094316931217</v>
      </c>
      <c r="D18" s="17">
        <f>(('DEMOGRAPHIC DATA'!F18/'DEMOGRAPHIC DATA'!$B18)*100)</f>
        <v>113.75661375661375</v>
      </c>
      <c r="E18" s="9"/>
      <c r="F18" s="9"/>
    </row>
    <row r="19" spans="1:6" s="10" customFormat="1" ht="12.75">
      <c r="A19" s="15" t="s">
        <v>11</v>
      </c>
      <c r="B19" s="17">
        <f>(('DEMOGRAPHIC DATA'!D19/'DEMOGRAPHIC DATA'!$B19)*100)</f>
        <v>128.46562236842104</v>
      </c>
      <c r="C19" s="17">
        <f>(('DEMOGRAPHIC DATA'!E19/'DEMOGRAPHIC DATA'!$B19)*100)</f>
        <v>131.8335416666667</v>
      </c>
      <c r="D19" s="17">
        <f>(('DEMOGRAPHIC DATA'!F19/'DEMOGRAPHIC DATA'!$B19)*100)</f>
        <v>125.45514728070175</v>
      </c>
      <c r="E19" s="9"/>
      <c r="F19" s="9"/>
    </row>
    <row r="20" spans="1:6" s="10" customFormat="1" ht="12.75">
      <c r="A20" s="15" t="s">
        <v>12</v>
      </c>
      <c r="B20" s="17">
        <f>(('DEMOGRAPHIC DATA'!D20/'DEMOGRAPHIC DATA'!$B20)*100)</f>
        <v>145.8392414851485</v>
      </c>
      <c r="C20" s="17">
        <f>(('DEMOGRAPHIC DATA'!E20/'DEMOGRAPHIC DATA'!$B20)*100)</f>
        <v>152.35507722772275</v>
      </c>
      <c r="D20" s="17">
        <f>(('DEMOGRAPHIC DATA'!F20/'DEMOGRAPHIC DATA'!$B20)*100)</f>
        <v>140.01494485148513</v>
      </c>
      <c r="E20" s="9"/>
      <c r="F20" s="9"/>
    </row>
    <row r="21" spans="1:6" s="10" customFormat="1" ht="12.75">
      <c r="A21" s="15" t="s">
        <v>13</v>
      </c>
      <c r="B21" s="17">
        <f>(('DEMOGRAPHIC DATA'!D21/'DEMOGRAPHIC DATA'!$B21)*100)</f>
        <v>159.5579078125</v>
      </c>
      <c r="C21" s="17">
        <f>(('DEMOGRAPHIC DATA'!E21/'DEMOGRAPHIC DATA'!$B21)*100)</f>
        <v>162.5989446875</v>
      </c>
      <c r="D21" s="17">
        <f>(('DEMOGRAPHIC DATA'!F21/'DEMOGRAPHIC DATA'!$B21)*100)</f>
        <v>156.83962250000002</v>
      </c>
      <c r="E21" s="9"/>
      <c r="F21" s="9"/>
    </row>
    <row r="22" spans="1:6" s="10" customFormat="1" ht="12.75">
      <c r="A22" s="15" t="s">
        <v>30</v>
      </c>
      <c r="B22" s="17">
        <f>(('DEMOGRAPHIC DATA'!D22/'DEMOGRAPHIC DATA'!$B22)*100)</f>
        <v>159.05870206896552</v>
      </c>
      <c r="C22" s="17">
        <f>(('DEMOGRAPHIC DATA'!E22/'DEMOGRAPHIC DATA'!$B22)*100)</f>
        <v>161.58675275862066</v>
      </c>
      <c r="D22" s="17">
        <f>(('DEMOGRAPHIC DATA'!F22/'DEMOGRAPHIC DATA'!$B22)*100)</f>
        <v>156.79895896551724</v>
      </c>
      <c r="E22" s="9"/>
      <c r="F22" s="9"/>
    </row>
    <row r="23" ht="12" customHeight="1"/>
    <row r="24" spans="1:4" ht="12.75">
      <c r="A24" s="33" t="s">
        <v>33</v>
      </c>
      <c r="B24" s="33"/>
      <c r="C24" s="33"/>
      <c r="D24" s="33"/>
    </row>
    <row r="25" spans="1:7" s="4" customFormat="1" ht="12.75">
      <c r="A25" s="14"/>
      <c r="B25" s="3" t="str">
        <f>'DEMOGRAPHIC DATA'!D6</f>
        <v>ITT </v>
      </c>
      <c r="C25" s="3" t="str">
        <f>'DEMOGRAPHIC DATA'!E6</f>
        <v>ITT-ACTIVE </v>
      </c>
      <c r="D25" s="3" t="str">
        <f>'DEMOGRAPHIC DATA'!F6</f>
        <v>ITT-EXPIRE </v>
      </c>
      <c r="F25" s="11"/>
      <c r="G25" s="11"/>
    </row>
    <row r="26" spans="1:7" ht="12.75">
      <c r="A26" s="14" t="s">
        <v>14</v>
      </c>
      <c r="B26" s="17">
        <f>(('DEMOGRAPHIC DATA'!D26/'DEMOGRAPHIC DATA'!$B26)*100)</f>
        <v>148.91489611947338</v>
      </c>
      <c r="C26" s="17">
        <f>(('DEMOGRAPHIC DATA'!E26/'DEMOGRAPHIC DATA'!$B26)*100)</f>
        <v>153.55765178983637</v>
      </c>
      <c r="D26" s="17">
        <f>(('DEMOGRAPHIC DATA'!F26/'DEMOGRAPHIC DATA'!$B26)*100)</f>
        <v>144.7573437540322</v>
      </c>
      <c r="E26" s="12"/>
      <c r="F26" s="12"/>
      <c r="G26" s="12"/>
    </row>
    <row r="27" spans="1:7" ht="12.75">
      <c r="A27" s="14" t="s">
        <v>15</v>
      </c>
      <c r="B27" s="17">
        <f>(('DEMOGRAPHIC DATA'!D27/'DEMOGRAPHIC DATA'!$B27)*100)</f>
        <v>53.02310584189544</v>
      </c>
      <c r="C27" s="17">
        <f>(('DEMOGRAPHIC DATA'!E27/'DEMOGRAPHIC DATA'!$B27)*100)</f>
        <v>48.56429556054736</v>
      </c>
      <c r="D27" s="17">
        <f>(('DEMOGRAPHIC DATA'!F27/'DEMOGRAPHIC DATA'!$B27)*100)</f>
        <v>57.015936511535855</v>
      </c>
      <c r="E27" s="12"/>
      <c r="F27" s="12"/>
      <c r="G27" s="12"/>
    </row>
    <row r="29" spans="1:5" ht="12.75">
      <c r="A29" s="33" t="s">
        <v>16</v>
      </c>
      <c r="B29" s="33"/>
      <c r="C29" s="33"/>
      <c r="D29" s="33"/>
      <c r="E29" s="9"/>
    </row>
    <row r="30" spans="1:4" s="4" customFormat="1" ht="12.75">
      <c r="A30" s="15"/>
      <c r="B30" s="5" t="str">
        <f>'DEMOGRAPHIC DATA'!D6</f>
        <v>ITT </v>
      </c>
      <c r="C30" s="5" t="str">
        <f>'DEMOGRAPHIC DATA'!E6</f>
        <v>ITT-ACTIVE </v>
      </c>
      <c r="D30" s="5" t="str">
        <f>'DEMOGRAPHIC DATA'!F6</f>
        <v>ITT-EXPIRE </v>
      </c>
    </row>
    <row r="31" spans="1:5" ht="12.75">
      <c r="A31" s="15" t="s">
        <v>17</v>
      </c>
      <c r="B31" s="17">
        <f>(('DEMOGRAPHIC DATA'!D31/'DEMOGRAPHIC DATA'!$B31)*100)</f>
        <v>89.78583785201793</v>
      </c>
      <c r="C31" s="17">
        <f>(('DEMOGRAPHIC DATA'!E31/'DEMOGRAPHIC DATA'!$B31)*100)</f>
        <v>92.80249602338645</v>
      </c>
      <c r="D31" s="17">
        <f>(('DEMOGRAPHIC DATA'!F31/'DEMOGRAPHIC DATA'!$B31)*100)</f>
        <v>87.08934388251272</v>
      </c>
      <c r="E31" s="9"/>
    </row>
    <row r="32" spans="1:5" ht="12.75">
      <c r="A32" s="15" t="s">
        <v>18</v>
      </c>
      <c r="B32" s="17">
        <f>(('DEMOGRAPHIC DATA'!D32/'DEMOGRAPHIC DATA'!$B32)*100)</f>
        <v>111.69137469524115</v>
      </c>
      <c r="C32" s="17">
        <f>(('DEMOGRAPHIC DATA'!E32/'DEMOGRAPHIC DATA'!$B32)*100)</f>
        <v>108.23843548221936</v>
      </c>
      <c r="D32" s="17">
        <f>(('DEMOGRAPHIC DATA'!F32/'DEMOGRAPHIC DATA'!$B32)*100)</f>
        <v>114.77784629263714</v>
      </c>
      <c r="E32" s="9"/>
    </row>
    <row r="34" spans="1:4" ht="12.75">
      <c r="A34" s="33" t="s">
        <v>31</v>
      </c>
      <c r="B34" s="33"/>
      <c r="C34" s="33"/>
      <c r="D34" s="33"/>
    </row>
    <row r="35" spans="1:4" s="4" customFormat="1" ht="12.75">
      <c r="A35" s="15"/>
      <c r="B35" s="5" t="str">
        <f>'DEMOGRAPHIC DATA'!D6</f>
        <v>ITT </v>
      </c>
      <c r="C35" s="5" t="str">
        <f>'DEMOGRAPHIC DATA'!E6</f>
        <v>ITT-ACTIVE </v>
      </c>
      <c r="D35" s="5" t="str">
        <f>'DEMOGRAPHIC DATA'!F6</f>
        <v>ITT-EXPIRE </v>
      </c>
    </row>
    <row r="36" spans="1:4" ht="12.75">
      <c r="A36" s="15" t="s">
        <v>19</v>
      </c>
      <c r="B36" s="17">
        <f>(('DEMOGRAPHIC DATA'!D36/'DEMOGRAPHIC DATA'!$B36)*100)</f>
        <v>101.91632125373134</v>
      </c>
      <c r="C36" s="17">
        <f>(('DEMOGRAPHIC DATA'!E36/'DEMOGRAPHIC DATA'!$B36)*100)</f>
        <v>103.71362186567164</v>
      </c>
      <c r="D36" s="17">
        <f>(('DEMOGRAPHIC DATA'!F36/'DEMOGRAPHIC DATA'!$B36)*100)</f>
        <v>100.30977189552239</v>
      </c>
    </row>
    <row r="37" spans="1:4" ht="12.75">
      <c r="A37" s="15" t="s">
        <v>21</v>
      </c>
      <c r="B37" s="17">
        <f>(('DEMOGRAPHIC DATA'!D37/'DEMOGRAPHIC DATA'!$B37)*100)</f>
        <v>96.10928715151516</v>
      </c>
      <c r="C37" s="17">
        <f>(('DEMOGRAPHIC DATA'!E37/'DEMOGRAPHIC DATA'!$B37)*100)</f>
        <v>92.46022227272728</v>
      </c>
      <c r="D37" s="17">
        <f>(('DEMOGRAPHIC DATA'!F37/'DEMOGRAPHIC DATA'!$B37)*100)</f>
        <v>99.37106918181819</v>
      </c>
    </row>
    <row r="39" spans="1:4" ht="12.75">
      <c r="A39" s="33" t="s">
        <v>22</v>
      </c>
      <c r="B39" s="33"/>
      <c r="C39" s="33"/>
      <c r="D39" s="33"/>
    </row>
    <row r="40" spans="1:4" s="4" customFormat="1" ht="12.75">
      <c r="A40" s="15"/>
      <c r="B40" s="5" t="str">
        <f>'DEMOGRAPHIC DATA'!D6</f>
        <v>ITT </v>
      </c>
      <c r="C40" s="5" t="str">
        <f>'DEMOGRAPHIC DATA'!E6</f>
        <v>ITT-ACTIVE </v>
      </c>
      <c r="D40" s="5" t="str">
        <f>'DEMOGRAPHIC DATA'!F6</f>
        <v>ITT-EXPIRE </v>
      </c>
    </row>
    <row r="41" spans="1:4" ht="12.75">
      <c r="A41" s="16" t="s">
        <v>23</v>
      </c>
      <c r="B41" s="17">
        <f>(('DEMOGRAPHIC DATA'!D41/'DEMOGRAPHIC DATA'!$B41)*100)</f>
        <v>97.57650172944801</v>
      </c>
      <c r="C41" s="17">
        <f>(('DEMOGRAPHIC DATA'!E41/'DEMOGRAPHIC DATA'!$B41)*100)</f>
        <v>95.62540315091212</v>
      </c>
      <c r="D41" s="17">
        <f>(('DEMOGRAPHIC DATA'!F41/'DEMOGRAPHIC DATA'!$B41)*100)</f>
        <v>99.32361092158256</v>
      </c>
    </row>
    <row r="42" spans="1:4" ht="12.75">
      <c r="A42" s="15" t="s">
        <v>24</v>
      </c>
      <c r="B42" s="17">
        <f>(('DEMOGRAPHIC DATA'!D42/'DEMOGRAPHIC DATA'!$B42)*100)</f>
        <v>101.77013085308874</v>
      </c>
      <c r="C42" s="17">
        <f>(('DEMOGRAPHIC DATA'!E42/'DEMOGRAPHIC DATA'!$B42)*100)</f>
        <v>103.1952194670358</v>
      </c>
      <c r="D42" s="17">
        <f>(('DEMOGRAPHIC DATA'!F42/'DEMOGRAPHIC DATA'!$B42)*100)</f>
        <v>100.49403673645958</v>
      </c>
    </row>
    <row r="44" spans="1:4" ht="12.75">
      <c r="A44" s="34" t="s">
        <v>25</v>
      </c>
      <c r="B44" s="35"/>
      <c r="C44" s="35"/>
      <c r="D44" s="35"/>
    </row>
    <row r="45" spans="1:4" ht="12.75">
      <c r="A45" s="15"/>
      <c r="B45" s="5" t="str">
        <f>'DEMOGRAPHIC DATA'!D6</f>
        <v>ITT </v>
      </c>
      <c r="C45" s="5" t="str">
        <f>'DEMOGRAPHIC DATA'!E6</f>
        <v>ITT-ACTIVE </v>
      </c>
      <c r="D45" s="5" t="str">
        <f>'DEMOGRAPHIC DATA'!F6</f>
        <v>ITT-EXPIRE </v>
      </c>
    </row>
    <row r="46" spans="1:4" ht="12.75">
      <c r="A46" s="15" t="s">
        <v>26</v>
      </c>
      <c r="B46" s="17">
        <f>(('DEMOGRAPHIC DATA'!D46/'DEMOGRAPHIC DATA'!$B46)*100)</f>
        <v>27.367601379419405</v>
      </c>
      <c r="C46" s="17">
        <f>(('DEMOGRAPHIC DATA'!E46/'DEMOGRAPHIC DATA'!$B46)*100)</f>
        <v>22.143007069046497</v>
      </c>
      <c r="D46" s="17">
        <f>(('DEMOGRAPHIC DATA'!F46/'DEMOGRAPHIC DATA'!$B46)*100)</f>
        <v>32.03769863941478</v>
      </c>
    </row>
    <row r="47" spans="1:4" ht="12.75">
      <c r="A47" s="15" t="s">
        <v>27</v>
      </c>
      <c r="B47" s="17">
        <f>(('DEMOGRAPHIC DATA'!D47/'DEMOGRAPHIC DATA'!$B47)*100)</f>
        <v>52.6597590057968</v>
      </c>
      <c r="C47" s="17">
        <f>(('DEMOGRAPHIC DATA'!E47/'DEMOGRAPHIC DATA'!$B47)*100)</f>
        <v>49.272569339652186</v>
      </c>
      <c r="D47" s="17">
        <f>(('DEMOGRAPHIC DATA'!F47/'DEMOGRAPHIC DATA'!$B47)*100)</f>
        <v>55.68745924292956</v>
      </c>
    </row>
    <row r="48" spans="1:4" ht="12.75">
      <c r="A48" s="15" t="s">
        <v>28</v>
      </c>
      <c r="B48" s="17">
        <f>(('DEMOGRAPHIC DATA'!D48/'DEMOGRAPHIC DATA'!$B48)*100)</f>
        <v>72.35276044543981</v>
      </c>
      <c r="C48" s="17">
        <f>(('DEMOGRAPHIC DATA'!E48/'DEMOGRAPHIC DATA'!$B48)*100)</f>
        <v>71.26570851252082</v>
      </c>
      <c r="D48" s="17">
        <f>(('DEMOGRAPHIC DATA'!F48/'DEMOGRAPHIC DATA'!$B48)*100)</f>
        <v>73.32444137228316</v>
      </c>
    </row>
  </sheetData>
  <mergeCells count="9">
    <mergeCell ref="A1:D1"/>
    <mergeCell ref="A2:D2"/>
    <mergeCell ref="A5:D5"/>
    <mergeCell ref="A39:D39"/>
    <mergeCell ref="A44:D44"/>
    <mergeCell ref="A14:D14"/>
    <mergeCell ref="A24:D24"/>
    <mergeCell ref="A29:D29"/>
    <mergeCell ref="A34:D34"/>
  </mergeCells>
  <printOptions horizontalCentered="1"/>
  <pageMargins left="0.75" right="0.75" top="1" bottom="1" header="0.5" footer="0.5"/>
  <pageSetup fitToHeight="1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view="pageBreakPreview" zoomScaleSheetLayoutView="100" workbookViewId="0" topLeftCell="A28">
      <selection activeCell="A1" sqref="A1:D48"/>
    </sheetView>
  </sheetViews>
  <sheetFormatPr defaultColWidth="9.140625" defaultRowHeight="12.75"/>
  <cols>
    <col min="1" max="1" width="20.7109375" style="13" customWidth="1"/>
    <col min="2" max="4" width="20.7109375" style="2" customWidth="1"/>
    <col min="5" max="16384" width="9.140625" style="2" customWidth="1"/>
  </cols>
  <sheetData>
    <row r="1" spans="1:4" ht="20.25">
      <c r="A1" s="31" t="s">
        <v>45</v>
      </c>
      <c r="B1" s="31"/>
      <c r="C1" s="31"/>
      <c r="D1" s="31"/>
    </row>
    <row r="2" spans="1:4" ht="12.75">
      <c r="A2" s="32" t="s">
        <v>41</v>
      </c>
      <c r="B2" s="32"/>
      <c r="C2" s="32"/>
      <c r="D2" s="32"/>
    </row>
    <row r="3" spans="1:4" ht="12.75">
      <c r="A3" s="12"/>
      <c r="B3" s="12"/>
      <c r="C3" s="12"/>
      <c r="D3" s="12"/>
    </row>
    <row r="4" ht="13.5" customHeight="1"/>
    <row r="5" spans="1:4" ht="12.75">
      <c r="A5" s="33" t="s">
        <v>0</v>
      </c>
      <c r="B5" s="33"/>
      <c r="C5" s="33"/>
      <c r="D5" s="33"/>
    </row>
    <row r="6" spans="1:4" s="4" customFormat="1" ht="12.75">
      <c r="A6" s="14"/>
      <c r="B6" s="3" t="str">
        <f>'DEMOGRAPHIC DATA'!D6</f>
        <v>ITT </v>
      </c>
      <c r="C6" s="3" t="str">
        <f>'DEMOGRAPHIC DATA'!E6</f>
        <v>ITT-ACTIVE </v>
      </c>
      <c r="D6" s="3" t="str">
        <f>'DEMOGRAPHIC DATA'!F6</f>
        <v>ITT-EXPIRE </v>
      </c>
    </row>
    <row r="7" spans="1:4" ht="12.75">
      <c r="A7" s="15" t="s">
        <v>2</v>
      </c>
      <c r="B7" s="17">
        <f>(('DEMOGRAPHIC DATA'!D7/'DEMOGRAPHIC DATA'!$C7)*100)</f>
        <v>64.18250946724811</v>
      </c>
      <c r="C7" s="17">
        <f>(('DEMOGRAPHIC DATA'!E7/'DEMOGRAPHIC DATA'!$C7)*100)</f>
        <v>70.91723879946838</v>
      </c>
      <c r="D7" s="17">
        <f>(('DEMOGRAPHIC DATA'!F7/'DEMOGRAPHIC DATA'!$C7)*100)</f>
        <v>58.16255062147704</v>
      </c>
    </row>
    <row r="8" spans="1:4" ht="12.75">
      <c r="A8" s="15" t="s">
        <v>3</v>
      </c>
      <c r="B8" s="17">
        <f>(('DEMOGRAPHIC DATA'!D8/'DEMOGRAPHIC DATA'!$C8)*100)</f>
        <v>70.31973342887319</v>
      </c>
      <c r="C8" s="17">
        <f>(('DEMOGRAPHIC DATA'!E8/'DEMOGRAPHIC DATA'!$C8)*100)</f>
        <v>57.9093664491208</v>
      </c>
      <c r="D8" s="17">
        <f>(('DEMOGRAPHIC DATA'!F8/'DEMOGRAPHIC DATA'!$C8)*100)</f>
        <v>81.41296248708862</v>
      </c>
    </row>
    <row r="9" spans="1:4" ht="12.75">
      <c r="A9" s="15" t="s">
        <v>4</v>
      </c>
      <c r="B9" s="17">
        <f>(('DEMOGRAPHIC DATA'!D9/'DEMOGRAPHIC DATA'!$C9)*100)</f>
        <v>81.51316099603753</v>
      </c>
      <c r="C9" s="17">
        <f>(('DEMOGRAPHIC DATA'!E9/'DEMOGRAPHIC DATA'!$C9)*100)</f>
        <v>73.49542998167706</v>
      </c>
      <c r="D9" s="17">
        <f>(('DEMOGRAPHIC DATA'!F9/'DEMOGRAPHIC DATA'!$C9)*100)</f>
        <v>88.67995363744784</v>
      </c>
    </row>
    <row r="10" spans="1:4" ht="12.75">
      <c r="A10" s="15" t="s">
        <v>5</v>
      </c>
      <c r="B10" s="17">
        <f>(('DEMOGRAPHIC DATA'!D10/'DEMOGRAPHIC DATA'!$C10)*100)</f>
        <v>96.41019593631101</v>
      </c>
      <c r="C10" s="17">
        <f>(('DEMOGRAPHIC DATA'!E10/'DEMOGRAPHIC DATA'!$C10)*100)</f>
        <v>94.33305629435652</v>
      </c>
      <c r="D10" s="17">
        <f>(('DEMOGRAPHIC DATA'!F10/'DEMOGRAPHIC DATA'!$C10)*100)</f>
        <v>98.2668844384492</v>
      </c>
    </row>
    <row r="11" spans="1:4" ht="12.75">
      <c r="A11" s="15" t="s">
        <v>6</v>
      </c>
      <c r="B11" s="17">
        <f>(('DEMOGRAPHIC DATA'!D11/'DEMOGRAPHIC DATA'!$C11)*100)</f>
        <v>104.26365775375987</v>
      </c>
      <c r="C11" s="17">
        <f>(('DEMOGRAPHIC DATA'!E11/'DEMOGRAPHIC DATA'!$C11)*100)</f>
        <v>109.2536099596066</v>
      </c>
      <c r="D11" s="17">
        <f>(('DEMOGRAPHIC DATA'!F11/'DEMOGRAPHIC DATA'!$C11)*100)</f>
        <v>99.80329954345751</v>
      </c>
    </row>
    <row r="12" spans="1:4" ht="12.75">
      <c r="A12" s="15" t="s">
        <v>7</v>
      </c>
      <c r="B12" s="17">
        <f>(('DEMOGRAPHIC DATA'!D12/'DEMOGRAPHIC DATA'!$C12)*100)</f>
        <v>121.74043026324959</v>
      </c>
      <c r="C12" s="17">
        <f>(('DEMOGRAPHIC DATA'!E12/'DEMOGRAPHIC DATA'!$C12)*100)</f>
        <v>127.5258889043915</v>
      </c>
      <c r="D12" s="17">
        <f>(('DEMOGRAPHIC DATA'!F12/'DEMOGRAPHIC DATA'!$C12)*100)</f>
        <v>116.5689943670622</v>
      </c>
    </row>
    <row r="14" spans="1:4" ht="12.75">
      <c r="A14" s="33" t="s">
        <v>8</v>
      </c>
      <c r="B14" s="33"/>
      <c r="C14" s="33"/>
      <c r="D14" s="33"/>
    </row>
    <row r="15" spans="1:6" s="7" customFormat="1" ht="12.75">
      <c r="A15" s="15"/>
      <c r="B15" s="5" t="str">
        <f>'DEMOGRAPHIC DATA'!D6</f>
        <v>ITT </v>
      </c>
      <c r="C15" s="5" t="str">
        <f>'DEMOGRAPHIC DATA'!E6</f>
        <v>ITT-ACTIVE </v>
      </c>
      <c r="D15" s="5" t="str">
        <f>'DEMOGRAPHIC DATA'!F6</f>
        <v>ITT-EXPIRE </v>
      </c>
      <c r="F15" s="8"/>
    </row>
    <row r="16" spans="1:6" s="10" customFormat="1" ht="12.75">
      <c r="A16" s="15" t="s">
        <v>29</v>
      </c>
      <c r="B16" s="17">
        <f>(('DEMOGRAPHIC DATA'!D16/'DEMOGRAPHIC DATA'!$C16)*100)</f>
        <v>103.20502712788024</v>
      </c>
      <c r="C16" s="17">
        <f>(('DEMOGRAPHIC DATA'!E16/'DEMOGRAPHIC DATA'!$C16)*100)</f>
        <v>95.93045425235401</v>
      </c>
      <c r="D16" s="17">
        <f>(('DEMOGRAPHIC DATA'!F16/'DEMOGRAPHIC DATA'!$C16)*100)</f>
        <v>109.70753451020417</v>
      </c>
      <c r="E16" s="9"/>
      <c r="F16" s="9"/>
    </row>
    <row r="17" spans="1:6" s="10" customFormat="1" ht="12.75">
      <c r="A17" s="15" t="s">
        <v>9</v>
      </c>
      <c r="B17" s="17">
        <f>(('DEMOGRAPHIC DATA'!D17/'DEMOGRAPHIC DATA'!$C17)*100)</f>
        <v>103.26827333432189</v>
      </c>
      <c r="C17" s="17">
        <f>(('DEMOGRAPHIC DATA'!E17/'DEMOGRAPHIC DATA'!$C17)*100)</f>
        <v>103.22683387932547</v>
      </c>
      <c r="D17" s="17">
        <f>(('DEMOGRAPHIC DATA'!F17/'DEMOGRAPHIC DATA'!$C17)*100)</f>
        <v>103.30531476063899</v>
      </c>
      <c r="E17" s="9"/>
      <c r="F17" s="9"/>
    </row>
    <row r="18" spans="1:6" s="10" customFormat="1" ht="12.75">
      <c r="A18" s="15" t="s">
        <v>10</v>
      </c>
      <c r="B18" s="17">
        <f>(('DEMOGRAPHIC DATA'!D18/'DEMOGRAPHIC DATA'!$C18)*100)</f>
        <v>101.08190313566566</v>
      </c>
      <c r="C18" s="17">
        <f>(('DEMOGRAPHIC DATA'!E18/'DEMOGRAPHIC DATA'!$C18)*100)</f>
        <v>100.44626837462248</v>
      </c>
      <c r="D18" s="17">
        <f>(('DEMOGRAPHIC DATA'!F18/'DEMOGRAPHIC DATA'!$C18)*100)</f>
        <v>101.65007671223975</v>
      </c>
      <c r="E18" s="9"/>
      <c r="F18" s="9"/>
    </row>
    <row r="19" spans="1:6" s="10" customFormat="1" ht="12.75">
      <c r="A19" s="15" t="s">
        <v>11</v>
      </c>
      <c r="B19" s="17">
        <f>(('DEMOGRAPHIC DATA'!D19/'DEMOGRAPHIC DATA'!$C19)*100)</f>
        <v>97.95486914709764</v>
      </c>
      <c r="C19" s="17">
        <f>(('DEMOGRAPHIC DATA'!E19/'DEMOGRAPHIC DATA'!$C19)*100)</f>
        <v>100.52290321002786</v>
      </c>
      <c r="D19" s="17">
        <f>(('DEMOGRAPHIC DATA'!F19/'DEMOGRAPHIC DATA'!$C19)*100)</f>
        <v>95.65938582750235</v>
      </c>
      <c r="E19" s="9"/>
      <c r="F19" s="9"/>
    </row>
    <row r="20" spans="1:6" s="10" customFormat="1" ht="12.75">
      <c r="A20" s="15" t="s">
        <v>12</v>
      </c>
      <c r="B20" s="17">
        <f>(('DEMOGRAPHIC DATA'!D20/'DEMOGRAPHIC DATA'!$C20)*100)</f>
        <v>94.47902990873327</v>
      </c>
      <c r="C20" s="17">
        <f>(('DEMOGRAPHIC DATA'!E20/'DEMOGRAPHIC DATA'!$C20)*100)</f>
        <v>98.70018351412799</v>
      </c>
      <c r="D20" s="17">
        <f>(('DEMOGRAPHIC DATA'!F20/'DEMOGRAPHIC DATA'!$C20)*100)</f>
        <v>90.70587605627543</v>
      </c>
      <c r="E20" s="9"/>
      <c r="F20" s="9"/>
    </row>
    <row r="21" spans="1:6" s="10" customFormat="1" ht="12.75">
      <c r="A21" s="15" t="s">
        <v>13</v>
      </c>
      <c r="B21" s="17">
        <f>(('DEMOGRAPHIC DATA'!D21/'DEMOGRAPHIC DATA'!$C21)*100)</f>
        <v>93.6589865395836</v>
      </c>
      <c r="C21" s="17">
        <f>(('DEMOGRAPHIC DATA'!E21/'DEMOGRAPHIC DATA'!$C21)*100)</f>
        <v>95.44404649459818</v>
      </c>
      <c r="D21" s="17">
        <f>(('DEMOGRAPHIC DATA'!F21/'DEMOGRAPHIC DATA'!$C21)*100)</f>
        <v>92.06337870676242</v>
      </c>
      <c r="E21" s="9"/>
      <c r="F21" s="9"/>
    </row>
    <row r="22" spans="1:6" s="10" customFormat="1" ht="12.75">
      <c r="A22" s="15" t="s">
        <v>30</v>
      </c>
      <c r="B22" s="17">
        <f>(('DEMOGRAPHIC DATA'!D22/'DEMOGRAPHIC DATA'!$C22)*100)</f>
        <v>100.90560784307625</v>
      </c>
      <c r="C22" s="17">
        <f>(('DEMOGRAPHIC DATA'!E22/'DEMOGRAPHIC DATA'!$C22)*100)</f>
        <v>102.50938360749282</v>
      </c>
      <c r="D22" s="17">
        <f>(('DEMOGRAPHIC DATA'!F22/'DEMOGRAPHIC DATA'!$C22)*100)</f>
        <v>99.47204433189043</v>
      </c>
      <c r="E22" s="9"/>
      <c r="F22" s="9"/>
    </row>
    <row r="23" ht="12" customHeight="1"/>
    <row r="24" spans="1:4" ht="12.75">
      <c r="A24" s="33" t="s">
        <v>33</v>
      </c>
      <c r="B24" s="33"/>
      <c r="C24" s="33"/>
      <c r="D24" s="33"/>
    </row>
    <row r="25" spans="1:7" s="4" customFormat="1" ht="12.75">
      <c r="A25" s="14"/>
      <c r="B25" s="3" t="str">
        <f>'DEMOGRAPHIC DATA'!D6</f>
        <v>ITT </v>
      </c>
      <c r="C25" s="3" t="str">
        <f>'DEMOGRAPHIC DATA'!E6</f>
        <v>ITT-ACTIVE </v>
      </c>
      <c r="D25" s="3" t="str">
        <f>'DEMOGRAPHIC DATA'!F6</f>
        <v>ITT-EXPIRE </v>
      </c>
      <c r="F25" s="11"/>
      <c r="G25" s="11"/>
    </row>
    <row r="26" spans="1:7" ht="12.75">
      <c r="A26" s="14" t="s">
        <v>14</v>
      </c>
      <c r="B26" s="17">
        <f>(('DEMOGRAPHIC DATA'!D26/'DEMOGRAPHIC DATA'!$C26)*100)</f>
        <v>112.05938186785333</v>
      </c>
      <c r="C26" s="17">
        <f>(('DEMOGRAPHIC DATA'!E26/'DEMOGRAPHIC DATA'!$C26)*100)</f>
        <v>115.55308427198989</v>
      </c>
      <c r="D26" s="17">
        <f>(('DEMOGRAPHIC DATA'!F26/'DEMOGRAPHIC DATA'!$C26)*100)</f>
        <v>108.93079795653806</v>
      </c>
      <c r="E26" s="12"/>
      <c r="F26" s="12"/>
      <c r="G26" s="12"/>
    </row>
    <row r="27" spans="1:7" ht="12.75">
      <c r="A27" s="14" t="s">
        <v>15</v>
      </c>
      <c r="B27" s="17">
        <f>(('DEMOGRAPHIC DATA'!D27/'DEMOGRAPHIC DATA'!$C27)*100)</f>
        <v>77.50352693456442</v>
      </c>
      <c r="C27" s="17">
        <f>(('DEMOGRAPHIC DATA'!E27/'DEMOGRAPHIC DATA'!$C27)*100)</f>
        <v>70.98611311563411</v>
      </c>
      <c r="D27" s="17">
        <f>(('DEMOGRAPHIC DATA'!F27/'DEMOGRAPHIC DATA'!$C27)*100)</f>
        <v>83.33982140347719</v>
      </c>
      <c r="E27" s="12"/>
      <c r="F27" s="12"/>
      <c r="G27" s="12"/>
    </row>
    <row r="29" spans="1:5" ht="12.75">
      <c r="A29" s="33" t="s">
        <v>16</v>
      </c>
      <c r="B29" s="33"/>
      <c r="C29" s="33"/>
      <c r="D29" s="33"/>
      <c r="E29" s="9"/>
    </row>
    <row r="30" spans="1:4" s="4" customFormat="1" ht="12.75">
      <c r="A30" s="15"/>
      <c r="B30" s="5" t="str">
        <f>'DEMOGRAPHIC DATA'!D6</f>
        <v>ITT </v>
      </c>
      <c r="C30" s="5" t="str">
        <f>'DEMOGRAPHIC DATA'!E6</f>
        <v>ITT-ACTIVE </v>
      </c>
      <c r="D30" s="5" t="str">
        <f>'DEMOGRAPHIC DATA'!F6</f>
        <v>ITT-EXPIRE </v>
      </c>
    </row>
    <row r="31" spans="1:5" ht="12.75">
      <c r="A31" s="15" t="s">
        <v>17</v>
      </c>
      <c r="B31" s="17">
        <f>(('DEMOGRAPHIC DATA'!D31/'DEMOGRAPHIC DATA'!$C31)*100)</f>
        <v>96.24172990252482</v>
      </c>
      <c r="C31" s="17">
        <f>(('DEMOGRAPHIC DATA'!E31/'DEMOGRAPHIC DATA'!$C31)*100)</f>
        <v>99.47529555032335</v>
      </c>
      <c r="D31" s="17">
        <f>(('DEMOGRAPHIC DATA'!F31/'DEMOGRAPHIC DATA'!$C31)*100)</f>
        <v>93.35134929790617</v>
      </c>
      <c r="E31" s="9"/>
    </row>
    <row r="32" spans="1:5" ht="12.75">
      <c r="A32" s="15" t="s">
        <v>18</v>
      </c>
      <c r="B32" s="17">
        <f>(('DEMOGRAPHIC DATA'!D32/'DEMOGRAPHIC DATA'!$C32)*100)</f>
        <v>103.72707145735865</v>
      </c>
      <c r="C32" s="17">
        <f>(('DEMOGRAPHIC DATA'!E32/'DEMOGRAPHIC DATA'!$C32)*100)</f>
        <v>100.5203487049142</v>
      </c>
      <c r="D32" s="17">
        <f>(('DEMOGRAPHIC DATA'!F32/'DEMOGRAPHIC DATA'!$C32)*100)</f>
        <v>106.59345805890024</v>
      </c>
      <c r="E32" s="9"/>
    </row>
    <row r="34" spans="1:4" ht="12.75">
      <c r="A34" s="33" t="s">
        <v>31</v>
      </c>
      <c r="B34" s="33"/>
      <c r="C34" s="33"/>
      <c r="D34" s="33"/>
    </row>
    <row r="35" spans="1:4" s="4" customFormat="1" ht="12.75">
      <c r="A35" s="15"/>
      <c r="B35" s="5" t="str">
        <f>'DEMOGRAPHIC DATA'!D6</f>
        <v>ITT </v>
      </c>
      <c r="C35" s="5" t="str">
        <f>'DEMOGRAPHIC DATA'!E6</f>
        <v>ITT-ACTIVE </v>
      </c>
      <c r="D35" s="5" t="str">
        <f>'DEMOGRAPHIC DATA'!F6</f>
        <v>ITT-EXPIRE </v>
      </c>
    </row>
    <row r="36" spans="1:4" ht="12.75">
      <c r="A36" s="15" t="s">
        <v>19</v>
      </c>
      <c r="B36" s="17">
        <f>(('DEMOGRAPHIC DATA'!D36/'DEMOGRAPHIC DATA'!$C36)*100)</f>
        <v>100.77468865051966</v>
      </c>
      <c r="C36" s="17">
        <f>(('DEMOGRAPHIC DATA'!E36/'DEMOGRAPHIC DATA'!$C36)*100)</f>
        <v>102.55185650108159</v>
      </c>
      <c r="D36" s="17">
        <f>(('DEMOGRAPHIC DATA'!F36/'DEMOGRAPHIC DATA'!$C36)*100)</f>
        <v>99.18613532183217</v>
      </c>
    </row>
    <row r="37" spans="1:4" ht="12.75">
      <c r="A37" s="15" t="s">
        <v>21</v>
      </c>
      <c r="B37" s="17">
        <f>(('DEMOGRAPHIC DATA'!D37/'DEMOGRAPHIC DATA'!$C37)*100)</f>
        <v>98.37188171739591</v>
      </c>
      <c r="C37" s="17">
        <f>(('DEMOGRAPHIC DATA'!E37/'DEMOGRAPHIC DATA'!$C37)*100)</f>
        <v>94.6369109432467</v>
      </c>
      <c r="D37" s="17">
        <f>(('DEMOGRAPHIC DATA'!F37/'DEMOGRAPHIC DATA'!$C37)*100)</f>
        <v>101.71045227163438</v>
      </c>
    </row>
    <row r="39" spans="1:4" ht="12.75">
      <c r="A39" s="33" t="s">
        <v>22</v>
      </c>
      <c r="B39" s="33"/>
      <c r="C39" s="33"/>
      <c r="D39" s="33"/>
    </row>
    <row r="40" spans="1:4" s="4" customFormat="1" ht="12.75">
      <c r="A40" s="15"/>
      <c r="B40" s="5" t="str">
        <f>'DEMOGRAPHIC DATA'!D6</f>
        <v>ITT </v>
      </c>
      <c r="C40" s="5" t="str">
        <f>'DEMOGRAPHIC DATA'!E6</f>
        <v>ITT-ACTIVE </v>
      </c>
      <c r="D40" s="5" t="str">
        <f>'DEMOGRAPHIC DATA'!F6</f>
        <v>ITT-EXPIRE </v>
      </c>
    </row>
    <row r="41" spans="1:4" ht="12.75">
      <c r="A41" s="16" t="s">
        <v>23</v>
      </c>
      <c r="B41" s="17">
        <f>(('DEMOGRAPHIC DATA'!D41/'DEMOGRAPHIC DATA'!$C41)*100)</f>
        <v>104.34281855620799</v>
      </c>
      <c r="C41" s="17">
        <f>(('DEMOGRAPHIC DATA'!E41/'DEMOGRAPHIC DATA'!$C41)*100)</f>
        <v>102.25642355990115</v>
      </c>
      <c r="D41" s="17">
        <f>(('DEMOGRAPHIC DATA'!F41/'DEMOGRAPHIC DATA'!$C41)*100)</f>
        <v>106.21107878486673</v>
      </c>
    </row>
    <row r="42" spans="1:4" ht="12.75">
      <c r="A42" s="15" t="s">
        <v>24</v>
      </c>
      <c r="B42" s="17">
        <f>(('DEMOGRAPHIC DATA'!D42/'DEMOGRAPHIC DATA'!$C42)*100)</f>
        <v>97.16783080560559</v>
      </c>
      <c r="C42" s="17">
        <f>(('DEMOGRAPHIC DATA'!E42/'DEMOGRAPHIC DATA'!$C42)*100)</f>
        <v>98.52847334543779</v>
      </c>
      <c r="D42" s="17">
        <f>(('DEMOGRAPHIC DATA'!F42/'DEMOGRAPHIC DATA'!$C42)*100)</f>
        <v>95.9494448589898</v>
      </c>
    </row>
    <row r="44" spans="1:4" ht="12.75">
      <c r="A44" s="34" t="s">
        <v>25</v>
      </c>
      <c r="B44" s="35"/>
      <c r="C44" s="35"/>
      <c r="D44" s="35"/>
    </row>
    <row r="45" spans="1:4" ht="12.75">
      <c r="A45" s="15"/>
      <c r="B45" s="5" t="str">
        <f>'DEMOGRAPHIC DATA'!D6</f>
        <v>ITT </v>
      </c>
      <c r="C45" s="5" t="str">
        <f>'DEMOGRAPHIC DATA'!E6</f>
        <v>ITT-ACTIVE </v>
      </c>
      <c r="D45" s="5" t="str">
        <f>'DEMOGRAPHIC DATA'!F6</f>
        <v>ITT-EXPIRE </v>
      </c>
    </row>
    <row r="46" spans="1:4" ht="12.75">
      <c r="A46" s="15" t="s">
        <v>26</v>
      </c>
      <c r="B46" s="17">
        <f>(('DEMOGRAPHIC DATA'!D46/'DEMOGRAPHIC DATA'!$C46)*100)</f>
        <v>66.3038509673126</v>
      </c>
      <c r="C46" s="17">
        <f>(('DEMOGRAPHIC DATA'!E46/'DEMOGRAPHIC DATA'!$C46)*100)</f>
        <v>53.64615701317098</v>
      </c>
      <c r="D46" s="17">
        <f>(('DEMOGRAPHIC DATA'!F46/'DEMOGRAPHIC DATA'!$C46)*100)</f>
        <v>77.6181575605986</v>
      </c>
    </row>
    <row r="47" spans="1:4" ht="12.75">
      <c r="A47" s="15" t="s">
        <v>27</v>
      </c>
      <c r="B47" s="17">
        <f>(('DEMOGRAPHIC DATA'!D47/'DEMOGRAPHIC DATA'!$C47)*100)</f>
        <v>73.04376662716263</v>
      </c>
      <c r="C47" s="17">
        <f>(('DEMOGRAPHIC DATA'!E47/'DEMOGRAPHIC DATA'!$C47)*100)</f>
        <v>68.3454334754942</v>
      </c>
      <c r="D47" s="17">
        <f>(('DEMOGRAPHIC DATA'!F47/'DEMOGRAPHIC DATA'!$C47)*100)</f>
        <v>77.24345598604832</v>
      </c>
    </row>
    <row r="48" spans="1:4" ht="12.75">
      <c r="A48" s="15" t="s">
        <v>28</v>
      </c>
      <c r="B48" s="17">
        <f>(('DEMOGRAPHIC DATA'!D48/'DEMOGRAPHIC DATA'!$C48)*100)</f>
        <v>77.55100452631368</v>
      </c>
      <c r="C48" s="17">
        <f>(('DEMOGRAPHIC DATA'!E48/'DEMOGRAPHIC DATA'!$C48)*100)</f>
        <v>76.38585244571394</v>
      </c>
      <c r="D48" s="17">
        <f>(('DEMOGRAPHIC DATA'!F48/'DEMOGRAPHIC DATA'!$C48)*100)</f>
        <v>78.59249667522188</v>
      </c>
    </row>
  </sheetData>
  <mergeCells count="9">
    <mergeCell ref="A1:D1"/>
    <mergeCell ref="A2:D2"/>
    <mergeCell ref="A5:D5"/>
    <mergeCell ref="A39:D39"/>
    <mergeCell ref="A44:D44"/>
    <mergeCell ref="A14:D14"/>
    <mergeCell ref="A24:D24"/>
    <mergeCell ref="A29:D29"/>
    <mergeCell ref="A34:D34"/>
  </mergeCells>
  <printOptions horizontalCentered="1"/>
  <pageMargins left="0.75" right="0.75" top="1" bottom="1" header="0.5" footer="0.5"/>
  <pageSetup fitToHeight="1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SheetLayoutView="100" workbookViewId="0" topLeftCell="A14">
      <selection activeCell="A1" sqref="A1:F38"/>
    </sheetView>
  </sheetViews>
  <sheetFormatPr defaultColWidth="9.140625" defaultRowHeight="12.75"/>
  <cols>
    <col min="1" max="1" width="52.57421875" style="2" bestFit="1" customWidth="1"/>
    <col min="2" max="2" width="9.140625" style="24" customWidth="1"/>
    <col min="3" max="3" width="19.7109375" style="24" bestFit="1" customWidth="1"/>
    <col min="4" max="4" width="9.140625" style="19" customWidth="1"/>
    <col min="5" max="5" width="16.28125" style="24" bestFit="1" customWidth="1"/>
    <col min="6" max="6" width="9.140625" style="19" customWidth="1"/>
    <col min="7" max="16384" width="9.140625" style="2" customWidth="1"/>
  </cols>
  <sheetData>
    <row r="1" spans="1:13" ht="20.25">
      <c r="A1" s="31" t="s">
        <v>45</v>
      </c>
      <c r="B1" s="31"/>
      <c r="C1" s="31"/>
      <c r="D1" s="31"/>
      <c r="E1" s="31"/>
      <c r="F1" s="31"/>
      <c r="G1" s="1"/>
      <c r="H1" s="1"/>
      <c r="I1" s="1"/>
      <c r="J1" s="1"/>
      <c r="K1" s="1"/>
      <c r="L1" s="1"/>
      <c r="M1" s="1"/>
    </row>
    <row r="2" spans="1:13" ht="12.75">
      <c r="A2" s="32" t="s">
        <v>38</v>
      </c>
      <c r="B2" s="32"/>
      <c r="C2" s="32"/>
      <c r="D2" s="32"/>
      <c r="E2" s="32"/>
      <c r="F2" s="32"/>
      <c r="G2" s="12"/>
      <c r="H2" s="12"/>
      <c r="I2" s="12"/>
      <c r="J2" s="12"/>
      <c r="K2" s="12"/>
      <c r="L2" s="12"/>
      <c r="M2" s="12"/>
    </row>
    <row r="3" spans="1:13" ht="12.75">
      <c r="A3" s="12"/>
      <c r="G3" s="12"/>
      <c r="H3" s="12"/>
      <c r="I3" s="12"/>
      <c r="J3" s="12"/>
      <c r="K3" s="12"/>
      <c r="L3" s="12"/>
      <c r="M3" s="12"/>
    </row>
    <row r="4" spans="7:13" ht="12.75">
      <c r="G4" s="12"/>
      <c r="H4" s="12"/>
      <c r="I4" s="12"/>
      <c r="J4" s="12"/>
      <c r="K4" s="12"/>
      <c r="L4" s="12"/>
      <c r="M4" s="12"/>
    </row>
    <row r="5" spans="1:6" ht="12.75">
      <c r="A5" s="27" t="s">
        <v>39</v>
      </c>
      <c r="B5" s="28"/>
      <c r="C5" s="28"/>
      <c r="D5" s="29"/>
      <c r="E5" s="28"/>
      <c r="F5" s="29"/>
    </row>
    <row r="6" spans="1:6" ht="12.75">
      <c r="A6" s="21"/>
      <c r="B6" s="25" t="str">
        <f>'DEMOGRAPHIC DATA'!D6</f>
        <v>ITT </v>
      </c>
      <c r="C6" s="25" t="s">
        <v>32</v>
      </c>
      <c r="D6" s="20" t="s">
        <v>40</v>
      </c>
      <c r="E6" s="25" t="s">
        <v>1</v>
      </c>
      <c r="F6" s="20" t="s">
        <v>40</v>
      </c>
    </row>
    <row r="7" spans="1:6" ht="12.75">
      <c r="A7" s="30" t="str">
        <f>'[2]PERCENT'!$B2</f>
        <v>HIGH INTERNET USAGE</v>
      </c>
      <c r="B7" s="26">
        <f>'[2]PERCENT'!$K2</f>
        <v>0.3592029887920299</v>
      </c>
      <c r="C7" s="26">
        <f>'[2]PERCENT'!$T2</f>
        <v>0.28652248420947607</v>
      </c>
      <c r="D7" s="22">
        <f>((B7/C7)*100)</f>
        <v>125.366422737497</v>
      </c>
      <c r="E7" s="26">
        <f>'[2]PERCENT'!$S2</f>
        <v>0.3812300737049744</v>
      </c>
      <c r="F7" s="23">
        <f>((B7/E7)*100)</f>
        <v>94.22210197142243</v>
      </c>
    </row>
    <row r="8" spans="1:6" ht="12.75">
      <c r="A8" s="30" t="str">
        <f>'[2]PERCENT'!$B3</f>
        <v>HIGH TECH HOUSEHOLD</v>
      </c>
      <c r="B8" s="26">
        <f>'[2]PERCENT'!$K3</f>
        <v>0.34585305105853054</v>
      </c>
      <c r="C8" s="26">
        <f>'[2]PERCENT'!$T3</f>
        <v>0.2944011323378153</v>
      </c>
      <c r="D8" s="22">
        <f aca="true" t="shared" si="0" ref="D8:D38">((B8/C8)*100)</f>
        <v>117.47680734518234</v>
      </c>
      <c r="E8" s="26">
        <f>'[2]PERCENT'!$S3</f>
        <v>0.414903171481789</v>
      </c>
      <c r="F8" s="23">
        <f aca="true" t="shared" si="1" ref="F8:F38">((B8/E8)*100)</f>
        <v>83.35753371644468</v>
      </c>
    </row>
    <row r="9" spans="1:6" ht="12.75">
      <c r="A9" s="30" t="str">
        <f>'[2]PERCENT'!$B4</f>
        <v>STOCKS AND BONDS</v>
      </c>
      <c r="B9" s="26">
        <f>'[2]PERCENT'!$K4</f>
        <v>0.09374844333748443</v>
      </c>
      <c r="C9" s="26">
        <f>'[2]PERCENT'!$T4</f>
        <v>0.0513516335823649</v>
      </c>
      <c r="D9" s="22">
        <f t="shared" si="0"/>
        <v>182.5617547046826</v>
      </c>
      <c r="E9" s="26">
        <f>'[2]PERCENT'!$S4</f>
        <v>0.0943729389403224</v>
      </c>
      <c r="F9" s="23">
        <f t="shared" si="1"/>
        <v>99.33826835335404</v>
      </c>
    </row>
    <row r="10" spans="1:6" ht="12.75">
      <c r="A10" s="30" t="str">
        <f>'[2]PERCENT'!$B5</f>
        <v>MAIL ORDER BUYER</v>
      </c>
      <c r="B10" s="26">
        <f>'[2]PERCENT'!$K5</f>
        <v>0.21932752179327522</v>
      </c>
      <c r="C10" s="26">
        <f>'[2]PERCENT'!$T5</f>
        <v>0.3386856586493629</v>
      </c>
      <c r="D10" s="22">
        <f t="shared" si="0"/>
        <v>64.7584319536666</v>
      </c>
      <c r="E10" s="26">
        <f>'[2]PERCENT'!$S5</f>
        <v>0.23236414918618856</v>
      </c>
      <c r="F10" s="23">
        <f t="shared" si="1"/>
        <v>94.38957023337221</v>
      </c>
    </row>
    <row r="11" spans="1:6" ht="12.75">
      <c r="A11" s="30" t="str">
        <f>'[2]PERCENT'!$B6</f>
        <v>MAGAZINE SUBSCRIBER/SURVEY/SWEEPSTAKES</v>
      </c>
      <c r="B11" s="26">
        <f>'[2]PERCENT'!$K6</f>
        <v>0.17210460772104608</v>
      </c>
      <c r="C11" s="26">
        <f>'[2]PERCENT'!$T6</f>
        <v>0.2678645520521594</v>
      </c>
      <c r="D11" s="22">
        <f t="shared" si="0"/>
        <v>64.25060964674913</v>
      </c>
      <c r="E11" s="26">
        <f>'[2]PERCENT'!$S6</f>
        <v>0.19509739725023428</v>
      </c>
      <c r="F11" s="23">
        <f t="shared" si="1"/>
        <v>88.2147123163835</v>
      </c>
    </row>
    <row r="12" spans="1:6" ht="12.75">
      <c r="A12" s="30" t="str">
        <f>'[2]PERCENT'!$B7</f>
        <v>MAIL RESPONSIVE/RECENT</v>
      </c>
      <c r="B12" s="26">
        <f>'[2]PERCENT'!$K7</f>
        <v>0.08154420921544209</v>
      </c>
      <c r="C12" s="26">
        <f>'[2]PERCENT'!$T7</f>
        <v>0.23329078696510439</v>
      </c>
      <c r="D12" s="22">
        <f t="shared" si="0"/>
        <v>34.95389178297875</v>
      </c>
      <c r="E12" s="26">
        <f>'[2]PERCENT'!$S7</f>
        <v>0.09808972240784747</v>
      </c>
      <c r="F12" s="23">
        <f t="shared" si="1"/>
        <v>83.13226626984348</v>
      </c>
    </row>
    <row r="13" spans="1:6" ht="12.75">
      <c r="A13" s="30" t="str">
        <f>'[2]PERCENT'!$B8</f>
        <v>MAIL RESPONSIVE/EVER</v>
      </c>
      <c r="B13" s="26">
        <f>'[2]PERCENT'!$K8</f>
        <v>0.585653798256538</v>
      </c>
      <c r="C13" s="26">
        <f>'[2]PERCENT'!$T8</f>
        <v>0.5169167136163711</v>
      </c>
      <c r="D13" s="22">
        <f t="shared" si="0"/>
        <v>113.29751637537105</v>
      </c>
      <c r="E13" s="26">
        <f>'[2]PERCENT'!$S8</f>
        <v>0.596616768217685</v>
      </c>
      <c r="F13" s="23">
        <f t="shared" si="1"/>
        <v>98.16247706314097</v>
      </c>
    </row>
    <row r="14" spans="1:6" ht="12.75">
      <c r="A14" s="30" t="str">
        <f>'[2]PERCENT'!$B9</f>
        <v>HEALTH CONTRIBUTOR</v>
      </c>
      <c r="B14" s="26">
        <f>'[2]PERCENT'!$K9</f>
        <v>0.2017434620174346</v>
      </c>
      <c r="C14" s="26">
        <f>'[2]PERCENT'!$T9</f>
        <v>0.10984411590590443</v>
      </c>
      <c r="D14" s="22">
        <f t="shared" si="0"/>
        <v>183.66342188984774</v>
      </c>
      <c r="E14" s="26">
        <f>'[2]PERCENT'!$S9</f>
        <v>0.18075368234529599</v>
      </c>
      <c r="F14" s="23">
        <f t="shared" si="1"/>
        <v>111.61236628753244</v>
      </c>
    </row>
    <row r="15" spans="1:6" ht="12.75">
      <c r="A15" s="30" t="str">
        <f>'[2]PERCENT'!$B10</f>
        <v>POLITICAL CONTRIBUTOR</v>
      </c>
      <c r="B15" s="26">
        <f>'[2]PERCENT'!$K10</f>
        <v>0.08931506849315068</v>
      </c>
      <c r="C15" s="26">
        <f>'[2]PERCENT'!$T10</f>
        <v>0.018147582491245776</v>
      </c>
      <c r="D15" s="22">
        <f t="shared" si="0"/>
        <v>492.1595950107153</v>
      </c>
      <c r="E15" s="26">
        <f>'[2]PERCENT'!$S10</f>
        <v>0.06718957461849509</v>
      </c>
      <c r="F15" s="23">
        <f t="shared" si="1"/>
        <v>132.92995081496642</v>
      </c>
    </row>
    <row r="16" spans="1:6" ht="12.75">
      <c r="A16" s="30" t="str">
        <f>'[2]PERCENT'!$B11</f>
        <v>RELIGIOUS CONTRIBUTOR</v>
      </c>
      <c r="B16" s="26">
        <f>'[2]PERCENT'!$K11</f>
        <v>0.028393524283935243</v>
      </c>
      <c r="C16" s="26">
        <f>'[2]PERCENT'!$T11</f>
        <v>0.024969726098869327</v>
      </c>
      <c r="D16" s="22">
        <f t="shared" si="0"/>
        <v>113.71179712388175</v>
      </c>
      <c r="E16" s="26">
        <f>'[2]PERCENT'!$S11</f>
        <v>0.03140805502367225</v>
      </c>
      <c r="F16" s="23">
        <f t="shared" si="1"/>
        <v>90.40204578900236</v>
      </c>
    </row>
    <row r="17" spans="1:6" ht="12.75">
      <c r="A17" s="30" t="str">
        <f>'[2]PERCENT'!$B12</f>
        <v>CAT OWNER</v>
      </c>
      <c r="B17" s="26">
        <f>'[2]PERCENT'!$K12</f>
        <v>0.0625653798256538</v>
      </c>
      <c r="C17" s="26">
        <f>'[2]PERCENT'!$T12</f>
        <v>0.05078731116185229</v>
      </c>
      <c r="D17" s="22">
        <f t="shared" si="0"/>
        <v>123.19096718128353</v>
      </c>
      <c r="E17" s="26">
        <f>'[2]PERCENT'!$S12</f>
        <v>0.0842925927634526</v>
      </c>
      <c r="F17" s="23">
        <f t="shared" si="1"/>
        <v>74.2240543024093</v>
      </c>
    </row>
    <row r="18" spans="1:6" ht="12.75">
      <c r="A18" s="30" t="str">
        <f>'[2]PERCENT'!$B13</f>
        <v>DOG OWNER</v>
      </c>
      <c r="B18" s="26">
        <f>'[2]PERCENT'!$K13</f>
        <v>0.05733499377334994</v>
      </c>
      <c r="C18" s="26">
        <f>'[2]PERCENT'!$T13</f>
        <v>0.07188648610437175</v>
      </c>
      <c r="D18" s="22">
        <f t="shared" si="0"/>
        <v>79.75768031018438</v>
      </c>
      <c r="E18" s="26">
        <f>'[2]PERCENT'!$S13</f>
        <v>0.08493920323910757</v>
      </c>
      <c r="F18" s="23">
        <f t="shared" si="1"/>
        <v>67.50121450038733</v>
      </c>
    </row>
    <row r="19" spans="1:6" ht="12.75">
      <c r="A19" s="30" t="str">
        <f>'[2]PERCENT'!$B14</f>
        <v>APPAREL/JEWELRY</v>
      </c>
      <c r="B19" s="26">
        <f>'[2]PERCENT'!$K14</f>
        <v>0.30719800747198006</v>
      </c>
      <c r="C19" s="26">
        <f>'[2]PERCENT'!$T14</f>
        <v>0.17696474969800086</v>
      </c>
      <c r="D19" s="22">
        <f t="shared" si="0"/>
        <v>173.59276804913338</v>
      </c>
      <c r="E19" s="26">
        <f>'[2]PERCENT'!$S14</f>
        <v>0.3062434091044254</v>
      </c>
      <c r="F19" s="23">
        <f t="shared" si="1"/>
        <v>100.31171229785689</v>
      </c>
    </row>
    <row r="20" spans="1:6" ht="12.75">
      <c r="A20" s="30" t="str">
        <f>'[2]PERCENT'!$B15</f>
        <v>BOOKS/MUSIC</v>
      </c>
      <c r="B20" s="26">
        <f>'[2]PERCENT'!$K15</f>
        <v>0.5593026151930262</v>
      </c>
      <c r="C20" s="26">
        <f>'[2]PERCENT'!$T15</f>
        <v>0.3308194236975636</v>
      </c>
      <c r="D20" s="22">
        <f t="shared" si="0"/>
        <v>169.06583323968994</v>
      </c>
      <c r="E20" s="26">
        <f>'[2]PERCENT'!$S15</f>
        <v>0.5244082595218864</v>
      </c>
      <c r="F20" s="23">
        <f t="shared" si="1"/>
        <v>106.65404387470052</v>
      </c>
    </row>
    <row r="21" spans="1:6" ht="12.75">
      <c r="A21" s="30" t="str">
        <f>'[2]PERCENT'!$B16</f>
        <v>CAR ENTHUSIAST</v>
      </c>
      <c r="B21" s="26">
        <f>'[2]PERCENT'!$K16</f>
        <v>0.0740722291407223</v>
      </c>
      <c r="C21" s="26">
        <f>'[2]PERCENT'!$T16</f>
        <v>0.05176704779922472</v>
      </c>
      <c r="D21" s="22">
        <f t="shared" si="0"/>
        <v>143.08760551308012</v>
      </c>
      <c r="E21" s="26">
        <f>'[2]PERCENT'!$S16</f>
        <v>0.07624810978162411</v>
      </c>
      <c r="F21" s="23">
        <f t="shared" si="1"/>
        <v>97.146315302591</v>
      </c>
    </row>
    <row r="22" spans="1:6" ht="12.75">
      <c r="A22" s="30" t="str">
        <f>'[2]PERCENT'!$B17</f>
        <v>CHILDREN'S ITEMS</v>
      </c>
      <c r="B22" s="26">
        <f>'[2]PERCENT'!$K17</f>
        <v>0.1421170610211706</v>
      </c>
      <c r="C22" s="26">
        <f>'[2]PERCENT'!$T17</f>
        <v>0.11777655749851575</v>
      </c>
      <c r="D22" s="22">
        <f t="shared" si="0"/>
        <v>120.66667937969031</v>
      </c>
      <c r="E22" s="26">
        <f>'[2]PERCENT'!$S17</f>
        <v>0.16153259330276834</v>
      </c>
      <c r="F22" s="23">
        <f t="shared" si="1"/>
        <v>87.98042433132596</v>
      </c>
    </row>
    <row r="23" spans="1:6" ht="12.75">
      <c r="A23" s="30" t="str">
        <f>'[2]PERCENT'!$B18</f>
        <v>COMPUTER OWNER</v>
      </c>
      <c r="B23" s="26">
        <f>'[2]PERCENT'!$K18</f>
        <v>0.2228642590286426</v>
      </c>
      <c r="C23" s="26">
        <f>'[2]PERCENT'!$T18</f>
        <v>0.17040302977130076</v>
      </c>
      <c r="D23" s="22">
        <f t="shared" si="0"/>
        <v>130.7865589759469</v>
      </c>
      <c r="E23" s="26">
        <f>'[2]PERCENT'!$S18</f>
        <v>0.28019230828419267</v>
      </c>
      <c r="F23" s="23">
        <f t="shared" si="1"/>
        <v>79.53974910781507</v>
      </c>
    </row>
    <row r="24" spans="1:6" ht="12.75">
      <c r="A24" s="30" t="str">
        <f>'[2]PERCENT'!$B19</f>
        <v>CRAFTS/SEWING</v>
      </c>
      <c r="B24" s="26">
        <f>'[2]PERCENT'!$K19</f>
        <v>0.1256288916562889</v>
      </c>
      <c r="C24" s="26">
        <f>'[2]PERCENT'!$T19</f>
        <v>0.1160503280496839</v>
      </c>
      <c r="D24" s="22">
        <f t="shared" si="0"/>
        <v>108.25380140459767</v>
      </c>
      <c r="E24" s="26">
        <f>'[2]PERCENT'!$S19</f>
        <v>0.1378289061563006</v>
      </c>
      <c r="F24" s="23">
        <f t="shared" si="1"/>
        <v>91.14843552035691</v>
      </c>
    </row>
    <row r="25" spans="1:6" ht="12.75">
      <c r="A25" s="30" t="str">
        <f>'[2]PERCENT'!$B20</f>
        <v>HOME DECORATING</v>
      </c>
      <c r="B25" s="26">
        <f>'[2]PERCENT'!$K20</f>
        <v>0.21011207970112078</v>
      </c>
      <c r="C25" s="26">
        <f>'[2]PERCENT'!$T20</f>
        <v>0.11809061464082925</v>
      </c>
      <c r="D25" s="22">
        <f t="shared" si="0"/>
        <v>177.9244526249384</v>
      </c>
      <c r="E25" s="26">
        <f>'[2]PERCENT'!$S20</f>
        <v>0.20898790532181472</v>
      </c>
      <c r="F25" s="23">
        <f t="shared" si="1"/>
        <v>100.53791360680657</v>
      </c>
    </row>
    <row r="26" spans="1:6" ht="12.75">
      <c r="A26" s="30" t="str">
        <f>'[2]PERCENT'!$B21</f>
        <v>ELECTRONICS</v>
      </c>
      <c r="B26" s="26">
        <f>'[2]PERCENT'!$K21</f>
        <v>0.15805728518057285</v>
      </c>
      <c r="C26" s="26">
        <f>'[2]PERCENT'!$T21</f>
        <v>0.11034100614104041</v>
      </c>
      <c r="D26" s="22">
        <f t="shared" si="0"/>
        <v>143.24437551216488</v>
      </c>
      <c r="E26" s="26">
        <f>'[2]PERCENT'!$S21</f>
        <v>0.1665258870481079</v>
      </c>
      <c r="F26" s="23">
        <f t="shared" si="1"/>
        <v>94.91454330755883</v>
      </c>
    </row>
    <row r="27" spans="1:6" ht="12.75">
      <c r="A27" s="30" t="str">
        <f>'[2]PERCENT'!$B22</f>
        <v>FITNESS/HEALTH</v>
      </c>
      <c r="B27" s="26">
        <f>'[2]PERCENT'!$K22</f>
        <v>0.30739726027397263</v>
      </c>
      <c r="C27" s="26">
        <f>'[2]PERCENT'!$T22</f>
        <v>0.2142416757359234</v>
      </c>
      <c r="D27" s="22">
        <f t="shared" si="0"/>
        <v>143.48154215003143</v>
      </c>
      <c r="E27" s="26">
        <f>'[2]PERCENT'!$S22</f>
        <v>0.3297827835278572</v>
      </c>
      <c r="F27" s="23">
        <f t="shared" si="1"/>
        <v>93.21204005423962</v>
      </c>
    </row>
    <row r="28" spans="1:6" ht="12.75">
      <c r="A28" s="30" t="str">
        <f>'[2]PERCENT'!$B23</f>
        <v>FOOD/WINE</v>
      </c>
      <c r="B28" s="26">
        <f>'[2]PERCENT'!$K23</f>
        <v>0.18136986301369862</v>
      </c>
      <c r="C28" s="26">
        <f>'[2]PERCENT'!$T23</f>
        <v>0.08957639578654873</v>
      </c>
      <c r="D28" s="22">
        <f t="shared" si="0"/>
        <v>202.47506212003015</v>
      </c>
      <c r="E28" s="26">
        <f>'[2]PERCENT'!$S23</f>
        <v>0.17643638897920108</v>
      </c>
      <c r="F28" s="23">
        <f t="shared" si="1"/>
        <v>102.7961771735643</v>
      </c>
    </row>
    <row r="29" spans="1:6" ht="12.75">
      <c r="A29" s="30" t="str">
        <f>'[2]PERCENT'!$B24</f>
        <v>GARDENING</v>
      </c>
      <c r="B29" s="26">
        <f>'[2]PERCENT'!$K24</f>
        <v>0.2125529265255293</v>
      </c>
      <c r="C29" s="26">
        <f>'[2]PERCENT'!$T24</f>
        <v>0.14095414708530143</v>
      </c>
      <c r="D29" s="22">
        <f t="shared" si="0"/>
        <v>150.79579488845994</v>
      </c>
      <c r="E29" s="26">
        <f>'[2]PERCENT'!$S24</f>
        <v>0.2347572729221607</v>
      </c>
      <c r="F29" s="23">
        <f t="shared" si="1"/>
        <v>90.54157252712942</v>
      </c>
    </row>
    <row r="30" spans="1:6" ht="12.75">
      <c r="A30" s="30" t="str">
        <f>'[2]PERCENT'!$B25</f>
        <v>GOLF</v>
      </c>
      <c r="B30" s="26">
        <f>'[2]PERCENT'!$K25</f>
        <v>0.10525529265255293</v>
      </c>
      <c r="C30" s="26">
        <f>'[2]PERCENT'!$T25</f>
        <v>0.08440988118272821</v>
      </c>
      <c r="D30" s="22">
        <f t="shared" si="0"/>
        <v>124.69546358523966</v>
      </c>
      <c r="E30" s="26">
        <f>'[2]PERCENT'!$S25</f>
        <v>0.12839328750983567</v>
      </c>
      <c r="F30" s="23">
        <f t="shared" si="1"/>
        <v>81.9788126731234</v>
      </c>
    </row>
    <row r="31" spans="1:6" ht="12.75">
      <c r="A31" s="30" t="str">
        <f>'[2]PERCENT'!$B26</f>
        <v>HIGH TICKET MAIL ORDER BUYER</v>
      </c>
      <c r="B31" s="26">
        <f>'[2]PERCENT'!$K26</f>
        <v>0.048318804483188045</v>
      </c>
      <c r="C31" s="26">
        <f>'[2]PERCENT'!$T26</f>
        <v>0.013822844519255317</v>
      </c>
      <c r="D31" s="22">
        <f t="shared" si="0"/>
        <v>349.55760672761403</v>
      </c>
      <c r="E31" s="26">
        <f>'[2]PERCENT'!$S26</f>
        <v>0.035525999418337034</v>
      </c>
      <c r="F31" s="23">
        <f t="shared" si="1"/>
        <v>136.0096978953614</v>
      </c>
    </row>
    <row r="32" spans="1:6" ht="12.75">
      <c r="A32" s="30" t="str">
        <f>'[2]PERCENT'!$B27</f>
        <v>HOME WORKSHOP</v>
      </c>
      <c r="B32" s="26">
        <f>'[2]PERCENT'!$K27</f>
        <v>0.08453300124533002</v>
      </c>
      <c r="C32" s="26">
        <f>'[2]PERCENT'!$T27</f>
        <v>0.06672551822446952</v>
      </c>
      <c r="D32" s="22">
        <f t="shared" si="0"/>
        <v>126.68766537107261</v>
      </c>
      <c r="E32" s="26">
        <f>'[2]PERCENT'!$S27</f>
        <v>0.09860609165401447</v>
      </c>
      <c r="F32" s="23">
        <f t="shared" si="1"/>
        <v>85.72797058211818</v>
      </c>
    </row>
    <row r="33" spans="1:6" ht="12.75">
      <c r="A33" s="30" t="str">
        <f>'[2]PERCENT'!$B28</f>
        <v>OUTDOOR ENTHUSIAST</v>
      </c>
      <c r="B33" s="26">
        <f>'[2]PERCENT'!$K28</f>
        <v>0.22231631382316316</v>
      </c>
      <c r="C33" s="26">
        <f>'[2]PERCENT'!$T28</f>
        <v>0.20043421860953473</v>
      </c>
      <c r="D33" s="22">
        <f t="shared" si="0"/>
        <v>110.91734503490986</v>
      </c>
      <c r="E33" s="26">
        <f>'[2]PERCENT'!$S28</f>
        <v>0.23829457986190342</v>
      </c>
      <c r="F33" s="23">
        <f t="shared" si="1"/>
        <v>93.29474214310707</v>
      </c>
    </row>
    <row r="34" spans="1:6" ht="12.75">
      <c r="A34" s="30" t="str">
        <f>'[2]PERCENT'!$B29</f>
        <v>PHOTOGRAPHY</v>
      </c>
      <c r="B34" s="26">
        <f>'[2]PERCENT'!$K29</f>
        <v>0.1339975093399751</v>
      </c>
      <c r="C34" s="26">
        <f>'[2]PERCENT'!$T29</f>
        <v>0.055073294691277745</v>
      </c>
      <c r="D34" s="22">
        <f t="shared" si="0"/>
        <v>243.30759597935767</v>
      </c>
      <c r="E34" s="26">
        <f>'[2]PERCENT'!$S29</f>
        <v>0.14807965593491895</v>
      </c>
      <c r="F34" s="23">
        <f t="shared" si="1"/>
        <v>90.49015443341321</v>
      </c>
    </row>
    <row r="35" spans="1:6" ht="12.75">
      <c r="A35" s="30" t="str">
        <f>'[2]PERCENT'!$B30</f>
        <v>SPORTS CARDS/COLLECTIBLES</v>
      </c>
      <c r="B35" s="26">
        <f>'[2]PERCENT'!$K30</f>
        <v>0.10854296388542965</v>
      </c>
      <c r="C35" s="26">
        <f>'[2]PERCENT'!$T30</f>
        <v>0.06251372099268783</v>
      </c>
      <c r="D35" s="22">
        <f t="shared" si="0"/>
        <v>173.63062406431672</v>
      </c>
      <c r="E35" s="26">
        <f>'[2]PERCENT'!$S30</f>
        <v>0.09637803839538253</v>
      </c>
      <c r="F35" s="23">
        <f t="shared" si="1"/>
        <v>112.62209284665204</v>
      </c>
    </row>
    <row r="36" spans="1:6" ht="12.75">
      <c r="A36" s="30" t="str">
        <f>'[2]PERCENT'!$B31</f>
        <v>STAMPS/COIN COLLECTOR</v>
      </c>
      <c r="B36" s="26">
        <f>'[2]PERCENT'!$K31</f>
        <v>0.012752179327521793</v>
      </c>
      <c r="C36" s="26">
        <f>'[2]PERCENT'!$T31</f>
        <v>0.010581796598038986</v>
      </c>
      <c r="D36" s="22">
        <f t="shared" si="0"/>
        <v>120.51053154702502</v>
      </c>
      <c r="E36" s="26">
        <f>'[2]PERCENT'!$S31</f>
        <v>0.01418435225572582</v>
      </c>
      <c r="F36" s="23">
        <f t="shared" si="1"/>
        <v>89.90314888982049</v>
      </c>
    </row>
    <row r="37" spans="1:6" ht="12.75">
      <c r="A37" s="30" t="str">
        <f>'[2]PERCENT'!$B32</f>
        <v>SWEEPSTAKES PARTICIPANT</v>
      </c>
      <c r="B37" s="26">
        <f>'[2]PERCENT'!$K32</f>
        <v>0.17713574097135737</v>
      </c>
      <c r="C37" s="26">
        <f>'[2]PERCENT'!$T32</f>
        <v>0.14573443358911536</v>
      </c>
      <c r="D37" s="22">
        <f t="shared" si="0"/>
        <v>121.54693754173091</v>
      </c>
      <c r="E37" s="26">
        <f>'[2]PERCENT'!$S32</f>
        <v>0.1984385556650974</v>
      </c>
      <c r="F37" s="23">
        <f t="shared" si="1"/>
        <v>89.26478041409828</v>
      </c>
    </row>
    <row r="38" spans="1:6" ht="12.75">
      <c r="A38" s="30" t="str">
        <f>'[2]PERCENT'!$B33</f>
        <v>TRAVEL/ENTERTAINMENT</v>
      </c>
      <c r="B38" s="26">
        <f>'[2]PERCENT'!$K33</f>
        <v>0.2791033623910336</v>
      </c>
      <c r="C38" s="26">
        <f>'[2]PERCENT'!$T33</f>
        <v>0.2049412449878745</v>
      </c>
      <c r="D38" s="22">
        <f t="shared" si="0"/>
        <v>136.18701418913844</v>
      </c>
      <c r="E38" s="26">
        <f>'[2]PERCENT'!$S33</f>
        <v>0.31402021542286834</v>
      </c>
      <c r="F38" s="23">
        <f t="shared" si="1"/>
        <v>88.8806989751234</v>
      </c>
    </row>
  </sheetData>
  <mergeCells count="2">
    <mergeCell ref="A1:F1"/>
    <mergeCell ref="A2:F2"/>
  </mergeCells>
  <printOptions horizontalCentered="1"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2006-11-15T19:40:04Z</cp:lastPrinted>
  <dcterms:created xsi:type="dcterms:W3CDTF">2006-11-15T16:35:57Z</dcterms:created>
  <dcterms:modified xsi:type="dcterms:W3CDTF">2006-11-16T21:01:45Z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