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3980" yWindow="1720" windowWidth="25600" windowHeight="18380" tabRatio="500"/>
  </bookViews>
  <sheets>
    <sheet name="Annual Meeting Budget (2)" sheetId="2" r:id="rId1"/>
    <sheet name="Sheet1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2" l="1"/>
  <c r="M10" i="2"/>
  <c r="M12" i="2"/>
  <c r="B13" i="2"/>
  <c r="C13" i="2"/>
  <c r="D13" i="2"/>
  <c r="M13" i="2"/>
  <c r="M15" i="2"/>
  <c r="M16" i="2"/>
  <c r="M17" i="2"/>
  <c r="B22" i="2"/>
  <c r="C22" i="2"/>
  <c r="D22" i="2"/>
  <c r="B30" i="2"/>
  <c r="C30" i="2"/>
  <c r="D30" i="2"/>
  <c r="J33" i="2"/>
  <c r="C34" i="2"/>
  <c r="B37" i="2"/>
  <c r="C37" i="2"/>
  <c r="D37" i="2"/>
  <c r="B46" i="2"/>
  <c r="C46" i="2"/>
  <c r="D46" i="2"/>
  <c r="B48" i="2"/>
  <c r="C48" i="2"/>
  <c r="D48" i="2"/>
  <c r="B50" i="2"/>
  <c r="C50" i="2"/>
  <c r="D50" i="2"/>
  <c r="B71" i="2"/>
  <c r="C71" i="2"/>
</calcChain>
</file>

<file path=xl/sharedStrings.xml><?xml version="1.0" encoding="utf-8"?>
<sst xmlns="http://schemas.openxmlformats.org/spreadsheetml/2006/main" count="102" uniqueCount="91">
  <si>
    <t>Total Expenses</t>
  </si>
  <si>
    <t>printing</t>
  </si>
  <si>
    <t xml:space="preserve">  Supplies</t>
  </si>
  <si>
    <t>Supplies and Misc</t>
  </si>
  <si>
    <t>278.31 for hotel</t>
  </si>
  <si>
    <t xml:space="preserve">  Consultant Reimburse</t>
  </si>
  <si>
    <t>Travel &amp; Hotel</t>
  </si>
  <si>
    <t>Am Coffee, Lunch</t>
  </si>
  <si>
    <t>Sunday Meeting</t>
  </si>
  <si>
    <t>AM Coffee, Lunch, PM Break</t>
  </si>
  <si>
    <t>Saturday PM Meeting</t>
  </si>
  <si>
    <t>Meals</t>
  </si>
  <si>
    <t>Sat rooms in conf cost above</t>
  </si>
  <si>
    <t>Event Rental (Sun only)</t>
  </si>
  <si>
    <t>Strategic Planning Meeting</t>
  </si>
  <si>
    <t>Balance</t>
  </si>
  <si>
    <t>Subtotal</t>
  </si>
  <si>
    <t>screen, mikes, dais</t>
  </si>
  <si>
    <t xml:space="preserve">  Equipment Rental</t>
  </si>
  <si>
    <t>baggage on plane vs mailing</t>
  </si>
  <si>
    <t xml:space="preserve">  Postage</t>
  </si>
  <si>
    <t xml:space="preserve">  Printing</t>
  </si>
  <si>
    <t>markers,nametags etc.</t>
  </si>
  <si>
    <t>conference website (modelsmith)</t>
  </si>
  <si>
    <t xml:space="preserve">  Website</t>
  </si>
  <si>
    <t xml:space="preserve">  Volunteer Manager</t>
  </si>
  <si>
    <t>Social Media Curator</t>
  </si>
  <si>
    <t xml:space="preserve">  TMC Staff Travel</t>
  </si>
  <si>
    <t>hotel (800) plane (281) and cab (20)</t>
  </si>
  <si>
    <t xml:space="preserve">  TMC Director Travel</t>
  </si>
  <si>
    <t>Amtrak, hotel for speakers</t>
  </si>
  <si>
    <t xml:space="preserve">  Guest Speakers</t>
  </si>
  <si>
    <t>Chicago party</t>
  </si>
  <si>
    <t>Chicago Reader</t>
  </si>
  <si>
    <t>Truthout</t>
  </si>
  <si>
    <t>book signing/ coffee</t>
  </si>
  <si>
    <t>Berrett-Koehler</t>
  </si>
  <si>
    <t>Media Democracy Fund</t>
  </si>
  <si>
    <t>AM Coffee, Lunch</t>
  </si>
  <si>
    <t>Saturday AM Meetings</t>
  </si>
  <si>
    <t>McCormick Foundation</t>
  </si>
  <si>
    <t>Beer/Snacks</t>
  </si>
  <si>
    <t>Friday Party</t>
  </si>
  <si>
    <t>Voqal Fund</t>
  </si>
  <si>
    <t>Friday Meetings</t>
  </si>
  <si>
    <t>surveillance mini-conference</t>
  </si>
  <si>
    <t>IIT Chicago Kent</t>
  </si>
  <si>
    <t>Drinks for 50 @7.25/person</t>
  </si>
  <si>
    <t>Thursday Reception</t>
  </si>
  <si>
    <t>in-kind (venue for Friday night)</t>
  </si>
  <si>
    <t>Columbia College</t>
  </si>
  <si>
    <t>Coffee Only, no Lunch provided</t>
  </si>
  <si>
    <t>Thursday Meetings</t>
  </si>
  <si>
    <t>Event Sponsorship</t>
  </si>
  <si>
    <t>Meals &amp; Entertainment</t>
  </si>
  <si>
    <t>Event Rental Taxes</t>
  </si>
  <si>
    <t>Party</t>
  </si>
  <si>
    <t>Fri Night Venue</t>
  </si>
  <si>
    <t>Free with hotel block (2013)</t>
  </si>
  <si>
    <t>Meeting Rooms</t>
  </si>
  <si>
    <t>Total</t>
  </si>
  <si>
    <t>Reception</t>
  </si>
  <si>
    <t>Thurs Night Venue</t>
  </si>
  <si>
    <t>Event Rental</t>
  </si>
  <si>
    <t>Lisa Skube</t>
  </si>
  <si>
    <t>Jana Diesner</t>
  </si>
  <si>
    <t>Expenses</t>
  </si>
  <si>
    <t>Phillip Smith</t>
  </si>
  <si>
    <t>mike popalardo</t>
  </si>
  <si>
    <t>Total Revenue</t>
  </si>
  <si>
    <t>diana del olmo</t>
  </si>
  <si>
    <t>amalia deloney</t>
  </si>
  <si>
    <t>Via Conference website</t>
  </si>
  <si>
    <t>Unrestricted Donations</t>
  </si>
  <si>
    <t>Beatrice Edwards</t>
  </si>
  <si>
    <t>From TMC members</t>
  </si>
  <si>
    <t>Restricted Donations</t>
  </si>
  <si>
    <t>Gavin MacFayden</t>
  </si>
  <si>
    <t>Pre-meeting workshops only</t>
  </si>
  <si>
    <t>Member Fees</t>
  </si>
  <si>
    <t>Sponsorships</t>
  </si>
  <si>
    <t>Non-Member Meeting Fees</t>
  </si>
  <si>
    <t>Misc</t>
  </si>
  <si>
    <t>Hotel</t>
  </si>
  <si>
    <t>Travel</t>
  </si>
  <si>
    <t>Speaker Expense</t>
  </si>
  <si>
    <t>Actual 2013</t>
  </si>
  <si>
    <t>Actual 2014</t>
  </si>
  <si>
    <t>Budget 2014</t>
  </si>
  <si>
    <t>Revenue</t>
  </si>
  <si>
    <t>2014 Annual Meeting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</si>
</sst>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4" x14ac:knownFonts="1">
    <font>
      <sz val="12"/>
      <color theme="1"/>
      <name val="Calibri"/>
      <family val="2"/>
      <scheme val="minor"/>
    </font>
    <font>
      <sz val="10"/>
      <name val="Verdana"/>
    </font>
    <font>
      <b/>
      <sz val="10"/>
      <name val="Verdana"/>
      <family val="2"/>
    </font>
    <font>
      <u/>
      <sz val="10"/>
      <name val="Verdana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1"/>
    <xf numFmtId="164" fontId="1" fillId="0" borderId="0" xfId="1" applyNumberFormat="1"/>
    <xf numFmtId="164" fontId="1" fillId="2" borderId="0" xfId="1" applyNumberFormat="1" applyFont="1" applyFill="1"/>
    <xf numFmtId="0" fontId="2" fillId="0" borderId="0" xfId="1" applyFont="1"/>
    <xf numFmtId="164" fontId="2" fillId="0" borderId="0" xfId="1" applyNumberFormat="1" applyFont="1"/>
    <xf numFmtId="164" fontId="2" fillId="2" borderId="0" xfId="1" applyNumberFormat="1" applyFont="1" applyFill="1"/>
    <xf numFmtId="0" fontId="3" fillId="0" borderId="0" xfId="1" applyFont="1"/>
    <xf numFmtId="164" fontId="3" fillId="0" borderId="0" xfId="1" applyNumberFormat="1" applyFont="1"/>
    <xf numFmtId="164" fontId="3" fillId="2" borderId="0" xfId="1" applyNumberFormat="1" applyFont="1" applyFill="1"/>
    <xf numFmtId="0" fontId="1" fillId="0" borderId="0" xfId="1" applyFont="1"/>
    <xf numFmtId="164" fontId="1" fillId="0" borderId="0" xfId="1" applyNumberFormat="1" applyFont="1"/>
    <xf numFmtId="6" fontId="1" fillId="0" borderId="0" xfId="1" applyNumberFormat="1"/>
    <xf numFmtId="164" fontId="2" fillId="3" borderId="0" xfId="1" applyNumberFormat="1" applyFont="1" applyFill="1"/>
    <xf numFmtId="164" fontId="1" fillId="3" borderId="0" xfId="1" applyNumberFormat="1" applyFill="1"/>
    <xf numFmtId="164" fontId="1" fillId="3" borderId="0" xfId="1" applyNumberFormat="1" applyFont="1" applyFill="1"/>
    <xf numFmtId="0" fontId="1" fillId="3" borderId="0" xfId="1" applyFont="1" applyFill="1"/>
    <xf numFmtId="0" fontId="1" fillId="3" borderId="0" xfId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1"/>
  <sheetViews>
    <sheetView tabSelected="1" workbookViewId="0">
      <selection activeCell="H40" sqref="H40"/>
    </sheetView>
  </sheetViews>
  <sheetFormatPr baseColWidth="10" defaultRowHeight="13" x14ac:dyDescent="0"/>
  <cols>
    <col min="1" max="1" width="25.6640625" style="1" bestFit="1" customWidth="1"/>
    <col min="2" max="2" width="14.33203125" style="2" bestFit="1" customWidth="1"/>
    <col min="3" max="3" width="14.33203125" style="3" customWidth="1"/>
    <col min="4" max="4" width="10.83203125" style="2"/>
    <col min="5" max="8" width="10.83203125" style="1"/>
    <col min="9" max="9" width="17.33203125" style="1" bestFit="1" customWidth="1"/>
    <col min="10" max="16384" width="10.83203125" style="1"/>
  </cols>
  <sheetData>
    <row r="2" spans="1:13">
      <c r="A2" s="1" t="s">
        <v>90</v>
      </c>
    </row>
    <row r="5" spans="1:13" s="4" customFormat="1">
      <c r="A5" s="4" t="s">
        <v>89</v>
      </c>
      <c r="B5" s="5" t="s">
        <v>88</v>
      </c>
      <c r="C5" s="6" t="s">
        <v>87</v>
      </c>
      <c r="D5" s="5" t="s">
        <v>86</v>
      </c>
      <c r="I5" s="4" t="s">
        <v>85</v>
      </c>
      <c r="J5" s="4" t="s">
        <v>84</v>
      </c>
      <c r="K5" s="4" t="s">
        <v>83</v>
      </c>
      <c r="L5" s="4" t="s">
        <v>82</v>
      </c>
      <c r="M5" s="4" t="s">
        <v>60</v>
      </c>
    </row>
    <row r="7" spans="1:13">
      <c r="A7" s="1" t="s">
        <v>81</v>
      </c>
      <c r="B7" s="2">
        <v>5000</v>
      </c>
      <c r="C7" s="3">
        <v>1300</v>
      </c>
      <c r="D7" s="2">
        <v>785</v>
      </c>
    </row>
    <row r="8" spans="1:13">
      <c r="A8" s="1" t="s">
        <v>80</v>
      </c>
      <c r="B8" s="2">
        <v>5000</v>
      </c>
      <c r="C8" s="3">
        <v>10050</v>
      </c>
      <c r="D8" s="2">
        <v>1500</v>
      </c>
    </row>
    <row r="9" spans="1:13">
      <c r="A9" s="1" t="s">
        <v>79</v>
      </c>
      <c r="B9" s="2">
        <v>1000</v>
      </c>
      <c r="C9" s="3">
        <v>0</v>
      </c>
      <c r="D9" s="2">
        <v>0</v>
      </c>
      <c r="E9" s="1" t="s">
        <v>78</v>
      </c>
      <c r="I9" s="17" t="s">
        <v>77</v>
      </c>
      <c r="J9" s="15"/>
      <c r="K9" s="14">
        <v>460.96</v>
      </c>
      <c r="L9" s="14"/>
      <c r="M9" s="13">
        <f>SUM(I9:L9)</f>
        <v>460.96</v>
      </c>
    </row>
    <row r="10" spans="1:13">
      <c r="A10" s="1" t="s">
        <v>76</v>
      </c>
      <c r="B10" s="2">
        <v>0</v>
      </c>
      <c r="C10" s="3">
        <v>0</v>
      </c>
      <c r="D10" s="2">
        <v>1000</v>
      </c>
      <c r="E10" s="1" t="s">
        <v>75</v>
      </c>
      <c r="H10" s="4"/>
      <c r="I10" s="17" t="s">
        <v>74</v>
      </c>
      <c r="J10" s="15"/>
      <c r="K10" s="14">
        <v>345.72</v>
      </c>
      <c r="L10" s="14"/>
      <c r="M10" s="13">
        <f>SUM(I10:L10)</f>
        <v>345.72</v>
      </c>
    </row>
    <row r="11" spans="1:13">
      <c r="A11" s="1" t="s">
        <v>73</v>
      </c>
      <c r="C11" s="3">
        <v>200</v>
      </c>
      <c r="E11" s="1" t="s">
        <v>72</v>
      </c>
      <c r="H11" s="4"/>
      <c r="I11" s="17" t="s">
        <v>71</v>
      </c>
      <c r="J11" s="14">
        <v>500</v>
      </c>
      <c r="K11" s="14">
        <v>230</v>
      </c>
      <c r="L11" s="14"/>
      <c r="M11" s="13">
        <v>561.98</v>
      </c>
    </row>
    <row r="12" spans="1:13">
      <c r="I12" s="16" t="s">
        <v>70</v>
      </c>
      <c r="J12" s="15">
        <v>323.89</v>
      </c>
      <c r="K12" s="14">
        <v>230.47</v>
      </c>
      <c r="L12" s="14"/>
      <c r="M12" s="13">
        <f>SUM(I12:L12)</f>
        <v>554.36</v>
      </c>
    </row>
    <row r="13" spans="1:13" s="4" customFormat="1">
      <c r="A13" s="4" t="s">
        <v>69</v>
      </c>
      <c r="B13" s="5">
        <f>SUM(B7:B10)</f>
        <v>11000</v>
      </c>
      <c r="C13" s="6">
        <f>SUM(C7:C11)</f>
        <v>11550</v>
      </c>
      <c r="D13" s="5">
        <f>SUM(D7:D10)</f>
        <v>3285</v>
      </c>
      <c r="I13" s="10" t="s">
        <v>68</v>
      </c>
      <c r="J13" s="11">
        <v>300</v>
      </c>
      <c r="K13" s="11">
        <v>200</v>
      </c>
      <c r="L13" s="5"/>
      <c r="M13" s="5">
        <f>SUM(I13:L13)</f>
        <v>500</v>
      </c>
    </row>
    <row r="14" spans="1:13">
      <c r="I14" s="1" t="s">
        <v>67</v>
      </c>
      <c r="J14" s="11">
        <v>500</v>
      </c>
      <c r="K14" s="2">
        <v>325</v>
      </c>
      <c r="L14" s="2"/>
      <c r="M14" s="5">
        <v>845</v>
      </c>
    </row>
    <row r="15" spans="1:13" s="4" customFormat="1">
      <c r="A15" s="4" t="s">
        <v>66</v>
      </c>
      <c r="B15" s="5"/>
      <c r="C15" s="6"/>
      <c r="D15" s="5"/>
      <c r="H15" s="1"/>
      <c r="I15" s="1" t="s">
        <v>65</v>
      </c>
      <c r="J15" s="11">
        <v>22</v>
      </c>
      <c r="K15" s="2">
        <v>253</v>
      </c>
      <c r="L15" s="5"/>
      <c r="M15" s="5">
        <f>SUM(I15:L15)</f>
        <v>275</v>
      </c>
    </row>
    <row r="16" spans="1:13">
      <c r="I16" s="1" t="s">
        <v>64</v>
      </c>
      <c r="J16" s="11">
        <v>258</v>
      </c>
      <c r="K16" s="1">
        <v>278.31</v>
      </c>
      <c r="M16" s="5">
        <f>SUM(I16:L16)</f>
        <v>536.30999999999995</v>
      </c>
    </row>
    <row r="17" spans="1:14">
      <c r="A17" s="7" t="s">
        <v>63</v>
      </c>
      <c r="M17" s="2">
        <f>SUM(M9:M16)</f>
        <v>4079.33</v>
      </c>
    </row>
    <row r="18" spans="1:14" s="10" customFormat="1">
      <c r="A18" s="10" t="s">
        <v>62</v>
      </c>
      <c r="B18" s="11">
        <v>0</v>
      </c>
      <c r="C18" s="3">
        <v>0</v>
      </c>
      <c r="D18" s="11">
        <v>0</v>
      </c>
      <c r="E18" s="10" t="s">
        <v>61</v>
      </c>
      <c r="N18" s="1" t="s">
        <v>60</v>
      </c>
    </row>
    <row r="19" spans="1:14" s="10" customFormat="1">
      <c r="A19" s="10" t="s">
        <v>59</v>
      </c>
      <c r="B19" s="11">
        <v>4792</v>
      </c>
      <c r="C19" s="3">
        <v>5247.5</v>
      </c>
      <c r="D19" s="11">
        <v>0</v>
      </c>
      <c r="E19" s="10" t="s">
        <v>58</v>
      </c>
    </row>
    <row r="20" spans="1:14" s="10" customFormat="1">
      <c r="A20" s="10" t="s">
        <v>57</v>
      </c>
      <c r="B20" s="11">
        <v>0</v>
      </c>
      <c r="C20" s="3">
        <v>0</v>
      </c>
      <c r="D20" s="11">
        <v>0</v>
      </c>
      <c r="E20" s="11" t="s">
        <v>56</v>
      </c>
    </row>
    <row r="21" spans="1:14" s="10" customFormat="1">
      <c r="A21" s="10" t="s">
        <v>55</v>
      </c>
      <c r="B21" s="11">
        <v>0</v>
      </c>
      <c r="C21" s="3">
        <v>531.57000000000005</v>
      </c>
      <c r="D21" s="11">
        <v>0</v>
      </c>
      <c r="E21" s="11"/>
    </row>
    <row r="22" spans="1:14" s="10" customFormat="1">
      <c r="A22" s="7" t="s">
        <v>16</v>
      </c>
      <c r="B22" s="11">
        <f>SUM(B17:B20)</f>
        <v>4792</v>
      </c>
      <c r="C22" s="3">
        <f>SUM(C18:C21)</f>
        <v>5779.07</v>
      </c>
      <c r="D22" s="11">
        <f>SUM(D17:D21)</f>
        <v>0</v>
      </c>
    </row>
    <row r="24" spans="1:14">
      <c r="A24" s="7" t="s">
        <v>54</v>
      </c>
      <c r="I24" s="4" t="s">
        <v>53</v>
      </c>
    </row>
    <row r="25" spans="1:14">
      <c r="A25" s="1" t="s">
        <v>52</v>
      </c>
      <c r="B25" s="2">
        <v>220</v>
      </c>
      <c r="C25" s="3">
        <v>1225.6500000000001</v>
      </c>
      <c r="D25" s="2">
        <v>1020</v>
      </c>
      <c r="E25" s="1" t="s">
        <v>51</v>
      </c>
      <c r="I25" s="1" t="s">
        <v>50</v>
      </c>
      <c r="J25" s="1">
        <v>0</v>
      </c>
      <c r="K25" s="1" t="s">
        <v>49</v>
      </c>
    </row>
    <row r="26" spans="1:14">
      <c r="A26" s="1" t="s">
        <v>48</v>
      </c>
      <c r="B26" s="2">
        <v>1500</v>
      </c>
      <c r="C26" s="3">
        <v>587</v>
      </c>
      <c r="D26" s="2">
        <v>1500</v>
      </c>
      <c r="E26" s="1" t="s">
        <v>47</v>
      </c>
      <c r="I26" s="1" t="s">
        <v>46</v>
      </c>
      <c r="J26" s="12">
        <v>4000</v>
      </c>
      <c r="K26" s="1" t="s">
        <v>45</v>
      </c>
    </row>
    <row r="27" spans="1:14">
      <c r="A27" s="1" t="s">
        <v>44</v>
      </c>
      <c r="B27" s="2">
        <v>1962</v>
      </c>
      <c r="C27" s="3">
        <v>1684.84</v>
      </c>
      <c r="D27" s="2">
        <v>2700</v>
      </c>
      <c r="E27" s="1" t="s">
        <v>9</v>
      </c>
      <c r="I27" s="1" t="s">
        <v>43</v>
      </c>
      <c r="J27" s="12">
        <v>2500</v>
      </c>
    </row>
    <row r="28" spans="1:14">
      <c r="A28" s="1" t="s">
        <v>42</v>
      </c>
      <c r="B28" s="2">
        <v>0</v>
      </c>
      <c r="C28" s="3">
        <v>307.75</v>
      </c>
      <c r="D28" s="2">
        <v>0</v>
      </c>
      <c r="E28" s="1" t="s">
        <v>41</v>
      </c>
      <c r="G28" s="2"/>
      <c r="I28" s="1" t="s">
        <v>40</v>
      </c>
      <c r="J28" s="12">
        <v>2500</v>
      </c>
    </row>
    <row r="29" spans="1:14">
      <c r="A29" s="1" t="s">
        <v>39</v>
      </c>
      <c r="B29" s="2">
        <v>0</v>
      </c>
      <c r="C29" s="3">
        <v>1684.84</v>
      </c>
      <c r="E29" s="1" t="s">
        <v>38</v>
      </c>
      <c r="H29" s="2"/>
      <c r="I29" s="2" t="s">
        <v>37</v>
      </c>
      <c r="J29" s="12">
        <v>500</v>
      </c>
    </row>
    <row r="30" spans="1:14">
      <c r="A30" s="7" t="s">
        <v>16</v>
      </c>
      <c r="B30" s="2">
        <f>SUM(B25:B29)</f>
        <v>3682</v>
      </c>
      <c r="C30" s="3">
        <f>SUM(C25:C29)</f>
        <v>5490.08</v>
      </c>
      <c r="D30" s="2">
        <f>SUM(D25:D28)</f>
        <v>5220</v>
      </c>
      <c r="I30" s="1" t="s">
        <v>36</v>
      </c>
      <c r="J30" s="12">
        <v>250</v>
      </c>
      <c r="K30" s="1" t="s">
        <v>35</v>
      </c>
    </row>
    <row r="31" spans="1:14">
      <c r="I31" s="1" t="s">
        <v>34</v>
      </c>
      <c r="J31" s="12">
        <v>200</v>
      </c>
      <c r="K31" s="1" t="s">
        <v>32</v>
      </c>
    </row>
    <row r="32" spans="1:14">
      <c r="A32" s="7" t="s">
        <v>6</v>
      </c>
      <c r="I32" s="1" t="s">
        <v>33</v>
      </c>
      <c r="J32" s="12">
        <v>100</v>
      </c>
      <c r="K32" s="1" t="s">
        <v>32</v>
      </c>
    </row>
    <row r="33" spans="1:10">
      <c r="A33" s="10" t="s">
        <v>25</v>
      </c>
      <c r="B33" s="2">
        <v>0</v>
      </c>
      <c r="C33" s="3">
        <v>0</v>
      </c>
      <c r="D33" s="2">
        <v>400</v>
      </c>
      <c r="J33" s="12">
        <f>SUM(J26:J32)</f>
        <v>10050</v>
      </c>
    </row>
    <row r="34" spans="1:10">
      <c r="A34" s="1" t="s">
        <v>31</v>
      </c>
      <c r="B34" s="2">
        <v>2500</v>
      </c>
      <c r="C34" s="3">
        <f>M17</f>
        <v>4079.33</v>
      </c>
      <c r="D34" s="2">
        <v>1500</v>
      </c>
      <c r="E34" s="1" t="s">
        <v>30</v>
      </c>
    </row>
    <row r="35" spans="1:10">
      <c r="A35" s="1" t="s">
        <v>29</v>
      </c>
      <c r="B35" s="2">
        <v>1200</v>
      </c>
      <c r="C35" s="3">
        <v>1101</v>
      </c>
      <c r="D35" s="2">
        <v>1200</v>
      </c>
      <c r="E35" s="1" t="s">
        <v>28</v>
      </c>
      <c r="H35" s="4"/>
      <c r="I35" s="2"/>
      <c r="J35" s="2"/>
    </row>
    <row r="36" spans="1:10">
      <c r="A36" s="1" t="s">
        <v>27</v>
      </c>
      <c r="B36" s="2">
        <v>800</v>
      </c>
      <c r="C36" s="3">
        <v>0</v>
      </c>
      <c r="D36" s="2">
        <v>0</v>
      </c>
      <c r="E36" s="1" t="s">
        <v>26</v>
      </c>
    </row>
    <row r="37" spans="1:10">
      <c r="A37" s="7" t="s">
        <v>16</v>
      </c>
      <c r="B37" s="2">
        <f>SUM(B33:B36)</f>
        <v>4500</v>
      </c>
      <c r="C37" s="3">
        <f>SUM(C33:C36)</f>
        <v>5180.33</v>
      </c>
      <c r="D37" s="2">
        <f>SUM(D33:D36)</f>
        <v>3100</v>
      </c>
      <c r="I37" s="2"/>
      <c r="J37" s="2"/>
    </row>
    <row r="39" spans="1:10">
      <c r="A39" s="7" t="s">
        <v>3</v>
      </c>
      <c r="J39" s="2"/>
    </row>
    <row r="40" spans="1:10">
      <c r="A40" s="10" t="s">
        <v>25</v>
      </c>
      <c r="B40" s="2">
        <v>600</v>
      </c>
      <c r="C40" s="3">
        <v>600</v>
      </c>
      <c r="D40" s="2">
        <v>0</v>
      </c>
    </row>
    <row r="41" spans="1:10">
      <c r="A41" s="10" t="s">
        <v>24</v>
      </c>
      <c r="B41" s="2">
        <v>600</v>
      </c>
      <c r="C41" s="3">
        <v>649</v>
      </c>
      <c r="D41" s="2">
        <v>0</v>
      </c>
      <c r="E41" s="1" t="s">
        <v>23</v>
      </c>
    </row>
    <row r="42" spans="1:10">
      <c r="A42" s="1" t="s">
        <v>2</v>
      </c>
      <c r="B42" s="2">
        <v>300</v>
      </c>
      <c r="C42" s="3">
        <v>271.04000000000002</v>
      </c>
      <c r="D42" s="2">
        <v>300</v>
      </c>
      <c r="E42" s="1" t="s">
        <v>22</v>
      </c>
    </row>
    <row r="43" spans="1:10">
      <c r="A43" s="1" t="s">
        <v>21</v>
      </c>
      <c r="C43" s="3">
        <v>247</v>
      </c>
    </row>
    <row r="44" spans="1:10">
      <c r="A44" s="1" t="s">
        <v>20</v>
      </c>
      <c r="B44" s="2">
        <v>100</v>
      </c>
      <c r="C44" s="3">
        <v>20</v>
      </c>
      <c r="D44" s="2">
        <v>100</v>
      </c>
      <c r="E44" s="1" t="s">
        <v>19</v>
      </c>
    </row>
    <row r="45" spans="1:10">
      <c r="A45" s="1" t="s">
        <v>18</v>
      </c>
      <c r="B45" s="2">
        <v>0</v>
      </c>
      <c r="C45" s="3">
        <v>96</v>
      </c>
      <c r="D45" s="2">
        <v>1035</v>
      </c>
      <c r="E45" s="1" t="s">
        <v>17</v>
      </c>
    </row>
    <row r="46" spans="1:10">
      <c r="A46" s="7" t="s">
        <v>16</v>
      </c>
      <c r="B46" s="2">
        <f>SUM(B40:B45)</f>
        <v>1600</v>
      </c>
      <c r="C46" s="3">
        <f>SUM(C40:C45)</f>
        <v>1883.04</v>
      </c>
      <c r="D46" s="2">
        <f>SUM(D42:D45)</f>
        <v>1435</v>
      </c>
    </row>
    <row r="48" spans="1:10" s="4" customFormat="1">
      <c r="A48" s="4" t="s">
        <v>0</v>
      </c>
      <c r="B48" s="5">
        <f>B22+B30+B37+B46</f>
        <v>14574</v>
      </c>
      <c r="C48" s="6">
        <f>C22+C30+C37+C46</f>
        <v>18332.52</v>
      </c>
      <c r="D48" s="5">
        <f>D22+D30+D37+D46</f>
        <v>9755</v>
      </c>
    </row>
    <row r="50" spans="1:5" s="10" customFormat="1">
      <c r="A50" s="10" t="s">
        <v>15</v>
      </c>
      <c r="B50" s="11">
        <f>B13-B48</f>
        <v>-3574</v>
      </c>
      <c r="C50" s="3">
        <f>C13-C48</f>
        <v>-6782.52</v>
      </c>
      <c r="D50" s="11">
        <f>D13-D48</f>
        <v>-6470</v>
      </c>
    </row>
    <row r="56" spans="1:5" s="4" customFormat="1">
      <c r="A56" s="4" t="s">
        <v>14</v>
      </c>
      <c r="B56" s="5"/>
      <c r="C56" s="6"/>
      <c r="D56" s="5"/>
    </row>
    <row r="58" spans="1:5">
      <c r="A58" s="7" t="s">
        <v>13</v>
      </c>
      <c r="B58" s="2">
        <v>0</v>
      </c>
      <c r="C58" s="3">
        <v>614</v>
      </c>
      <c r="E58" s="1" t="s">
        <v>12</v>
      </c>
    </row>
    <row r="60" spans="1:5">
      <c r="A60" s="7" t="s">
        <v>11</v>
      </c>
      <c r="B60" s="8"/>
      <c r="C60" s="9"/>
      <c r="D60" s="8"/>
      <c r="E60" s="7"/>
    </row>
    <row r="61" spans="1:5">
      <c r="A61" s="1" t="s">
        <v>10</v>
      </c>
      <c r="B61" s="2">
        <v>0</v>
      </c>
      <c r="C61" s="3">
        <v>0</v>
      </c>
      <c r="D61" s="2">
        <v>1990</v>
      </c>
      <c r="E61" s="1" t="s">
        <v>9</v>
      </c>
    </row>
    <row r="62" spans="1:5">
      <c r="A62" s="1" t="s">
        <v>8</v>
      </c>
      <c r="B62" s="2">
        <v>883</v>
      </c>
      <c r="C62" s="3">
        <v>857</v>
      </c>
      <c r="D62" s="2">
        <v>300</v>
      </c>
      <c r="E62" s="1" t="s">
        <v>7</v>
      </c>
    </row>
    <row r="64" spans="1:5">
      <c r="A64" s="7" t="s">
        <v>6</v>
      </c>
    </row>
    <row r="65" spans="1:5">
      <c r="A65" s="1" t="s">
        <v>5</v>
      </c>
      <c r="C65" s="3">
        <v>520</v>
      </c>
      <c r="E65" s="1" t="s">
        <v>4</v>
      </c>
    </row>
    <row r="67" spans="1:5">
      <c r="A67" s="7" t="s">
        <v>3</v>
      </c>
    </row>
    <row r="68" spans="1:5">
      <c r="A68" s="1" t="s">
        <v>2</v>
      </c>
      <c r="B68" s="2">
        <v>150</v>
      </c>
      <c r="C68" s="3">
        <v>28</v>
      </c>
      <c r="E68" s="1" t="s">
        <v>1</v>
      </c>
    </row>
    <row r="71" spans="1:5" s="4" customFormat="1">
      <c r="A71" s="4" t="s">
        <v>0</v>
      </c>
      <c r="B71" s="5">
        <f>SUM(B58:B68)</f>
        <v>1033</v>
      </c>
      <c r="C71" s="6">
        <f>SUM(C58:C68)</f>
        <v>2019</v>
      </c>
      <c r="D71" s="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Meeting Budget (2)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2014-07-16T17:46:56Z</dcterms:created>
  <dcterms:modified xsi:type="dcterms:W3CDTF">2014-07-16T17:47:44Z</dcterms:modified>
</cp:coreProperties>
</file>