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1340" windowHeight="8070"/>
  </bookViews>
  <sheets>
    <sheet name="MEETING" sheetId="4" r:id="rId1"/>
    <sheet name="ROOMS" sheetId="5" r:id="rId2"/>
    <sheet name="SUMMARY" sheetId="2" r:id="rId3"/>
  </sheets>
  <calcPr calcId="125725"/>
</workbook>
</file>

<file path=xl/calcChain.xml><?xml version="1.0" encoding="utf-8"?>
<calcChain xmlns="http://schemas.openxmlformats.org/spreadsheetml/2006/main">
  <c r="I30" i="4"/>
  <c r="I18" i="5"/>
  <c r="I17"/>
  <c r="I21"/>
  <c r="I22"/>
  <c r="I20"/>
  <c r="A42" i="4"/>
  <c r="A41"/>
  <c r="I25"/>
  <c r="I19"/>
  <c r="A21"/>
  <c r="A16"/>
  <c r="I45" l="1"/>
  <c r="I48"/>
  <c r="I17"/>
  <c r="I18"/>
  <c r="I23"/>
  <c r="I22"/>
  <c r="I16" i="5"/>
  <c r="I29" i="4" l="1"/>
  <c r="I27" i="5"/>
  <c r="I18" i="2" s="1"/>
  <c r="I32" i="4" l="1"/>
  <c r="I53" s="1"/>
  <c r="I17" i="2" s="1"/>
  <c r="I19" s="1"/>
</calcChain>
</file>

<file path=xl/sharedStrings.xml><?xml version="1.0" encoding="utf-8"?>
<sst xmlns="http://schemas.openxmlformats.org/spreadsheetml/2006/main" count="59" uniqueCount="37">
  <si>
    <t>x</t>
  </si>
  <si>
    <t>TOTAL ESTIMATED CHARGES</t>
  </si>
  <si>
    <t>Rooms</t>
  </si>
  <si>
    <t>GRAND TOTAL GUESTROOMS</t>
  </si>
  <si>
    <t>20% Service Charge on Food and Beverage</t>
  </si>
  <si>
    <t xml:space="preserve">TOTAL ESTIMATED CATERING COST </t>
  </si>
  <si>
    <t>Food Grand Total</t>
  </si>
  <si>
    <t>Room Rental Grand Total</t>
  </si>
  <si>
    <t>Catering</t>
  </si>
  <si>
    <t>X</t>
  </si>
  <si>
    <t>$3.50 Occupancy Tax</t>
  </si>
  <si>
    <t>Standard Rooms</t>
  </si>
  <si>
    <t>Meeting Room and Catering Estimates</t>
  </si>
  <si>
    <t>Estimated Sleeping Room Charges</t>
  </si>
  <si>
    <t>Please note that this Pro Forma is subject to change and is based on a Food &amp; Beverage estimate.</t>
  </si>
  <si>
    <t>Final menu selection may result in a revised Proforma invoice, and final bill.  This may require additional</t>
  </si>
  <si>
    <t>deposits, and/or a revised final bill.</t>
  </si>
  <si>
    <t>Total Estimated Catering &amp; Room Charges</t>
  </si>
  <si>
    <t xml:space="preserve">Please note that this Proforma is subject to change and is based on the confirmed room block </t>
  </si>
  <si>
    <t>After receipt of the rooming list additions or changes to the room block may result in a revised Proforma,</t>
  </si>
  <si>
    <t>invoice and final bill.</t>
  </si>
  <si>
    <t>FOOD AND BEVERAGE</t>
  </si>
  <si>
    <t>Subtotal Food and Beverage</t>
  </si>
  <si>
    <t>ROOM RENTAL</t>
  </si>
  <si>
    <t>Meeting Room Rental</t>
  </si>
  <si>
    <t>Subtotal Room Rental</t>
  </si>
  <si>
    <t>14.75% Hotel Tax</t>
  </si>
  <si>
    <t>Continental Breakfast</t>
  </si>
  <si>
    <t>Lunch</t>
  </si>
  <si>
    <t>Break</t>
  </si>
  <si>
    <t>Breakout</t>
  </si>
  <si>
    <t>Becki Scholl</t>
  </si>
  <si>
    <t>Media Consortium</t>
  </si>
  <si>
    <t>2825 W. Logan Boulevard #2B</t>
  </si>
  <si>
    <t>Chicago, IL 60647</t>
  </si>
  <si>
    <t>2/25/2010-2/26/2010</t>
  </si>
  <si>
    <t>Deluxe Double Double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</si>
</sst>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4" formatCode="&quot;$&quot;#,##0.00"/>
    <numFmt numFmtId="165" formatCode="0.000%"/>
  </numFmts>
  <fonts count="12">
    <font>
      <sz val="10"/>
      <name val="Arial"/>
    </font>
    <font>
      <b/>
      <sz val="10"/>
      <name val="Arial"/>
      <family val="2"/>
    </font>
    <font>
      <b/>
      <sz val="10"/>
      <name val="Helvetica 45"/>
      <family val="2"/>
    </font>
    <font>
      <sz val="10"/>
      <name val="Helvetica 45"/>
      <family val="2"/>
    </font>
    <font>
      <b/>
      <sz val="12"/>
      <name val="Helvetica 45"/>
      <family val="2"/>
    </font>
    <font>
      <b/>
      <i/>
      <sz val="10"/>
      <name val="Helvetica 45"/>
      <family val="2"/>
    </font>
    <font>
      <b/>
      <u/>
      <sz val="10"/>
      <name val="Helvetica 45"/>
      <family val="2"/>
    </font>
    <font>
      <b/>
      <sz val="16"/>
      <name val="Helvetica 45"/>
      <family val="2"/>
    </font>
    <font>
      <b/>
      <sz val="12"/>
      <name val="Arial"/>
      <family val="2"/>
    </font>
    <font>
      <b/>
      <sz val="11"/>
      <name val="Helvetica 45"/>
      <family val="2"/>
    </font>
    <font>
      <sz val="11"/>
      <name val="Helvetica 45"/>
      <family val="2"/>
    </font>
    <font>
      <sz val="12"/>
      <name val="Helvetica 45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/>
    </xf>
    <xf numFmtId="15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8" fontId="2" fillId="0" borderId="0" xfId="0" applyNumberFormat="1" applyFont="1"/>
    <xf numFmtId="0" fontId="5" fillId="0" borderId="0" xfId="0" applyFont="1"/>
    <xf numFmtId="8" fontId="3" fillId="0" borderId="0" xfId="0" applyNumberFormat="1" applyFont="1"/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3" fillId="0" borderId="0" xfId="0" applyFont="1" applyAlignment="1">
      <alignment horizontal="center"/>
    </xf>
    <xf numFmtId="8" fontId="6" fillId="0" borderId="2" xfId="0" applyNumberFormat="1" applyFont="1" applyBorder="1"/>
    <xf numFmtId="0" fontId="7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8" fontId="6" fillId="0" borderId="0" xfId="0" applyNumberFormat="1" applyFont="1" applyBorder="1"/>
    <xf numFmtId="0" fontId="3" fillId="0" borderId="0" xfId="0" applyFont="1" applyBorder="1"/>
    <xf numFmtId="8" fontId="2" fillId="0" borderId="0" xfId="0" applyNumberFormat="1" applyFont="1" applyBorder="1"/>
    <xf numFmtId="0" fontId="3" fillId="0" borderId="1" xfId="0" applyFont="1" applyBorder="1"/>
    <xf numFmtId="8" fontId="2" fillId="0" borderId="2" xfId="0" applyNumberFormat="1" applyFont="1" applyBorder="1"/>
    <xf numFmtId="8" fontId="6" fillId="0" borderId="0" xfId="0" applyNumberFormat="1" applyFont="1"/>
    <xf numFmtId="0" fontId="2" fillId="0" borderId="0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center"/>
    </xf>
    <xf numFmtId="14" fontId="3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14" fontId="6" fillId="0" borderId="0" xfId="0" applyNumberFormat="1" applyFont="1" applyAlignment="1">
      <alignment horizontal="left"/>
    </xf>
    <xf numFmtId="14" fontId="3" fillId="0" borderId="0" xfId="0" applyNumberFormat="1" applyFont="1"/>
    <xf numFmtId="8" fontId="3" fillId="0" borderId="0" xfId="0" applyNumberFormat="1" applyFont="1" applyAlignment="1">
      <alignment horizontal="center"/>
    </xf>
    <xf numFmtId="8" fontId="3" fillId="0" borderId="0" xfId="0" applyNumberFormat="1" applyFont="1" applyBorder="1"/>
    <xf numFmtId="4" fontId="5" fillId="0" borderId="1" xfId="0" applyNumberFormat="1" applyFont="1" applyBorder="1"/>
    <xf numFmtId="8" fontId="6" fillId="0" borderId="1" xfId="0" applyNumberFormat="1" applyFont="1" applyBorder="1"/>
    <xf numFmtId="4" fontId="2" fillId="0" borderId="0" xfId="0" applyNumberFormat="1" applyFont="1"/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4" fontId="2" fillId="0" borderId="1" xfId="0" applyNumberFormat="1" applyFont="1" applyBorder="1"/>
    <xf numFmtId="4" fontId="3" fillId="0" borderId="0" xfId="0" applyNumberFormat="1" applyFont="1"/>
    <xf numFmtId="0" fontId="9" fillId="0" borderId="0" xfId="0" applyFont="1" applyFill="1" applyBorder="1"/>
    <xf numFmtId="0" fontId="10" fillId="0" borderId="0" xfId="0" applyFont="1"/>
    <xf numFmtId="4" fontId="10" fillId="0" borderId="0" xfId="0" applyNumberFormat="1" applyFont="1"/>
    <xf numFmtId="8" fontId="9" fillId="0" borderId="0" xfId="0" applyNumberFormat="1" applyFont="1" applyBorder="1" applyAlignment="1">
      <alignment horizontal="right"/>
    </xf>
    <xf numFmtId="14" fontId="2" fillId="0" borderId="0" xfId="0" applyNumberFormat="1" applyFont="1"/>
    <xf numFmtId="14" fontId="3" fillId="0" borderId="0" xfId="0" applyNumberFormat="1" applyFont="1" applyBorder="1"/>
    <xf numFmtId="0" fontId="4" fillId="0" borderId="0" xfId="0" applyFont="1" applyAlignment="1">
      <alignment horizontal="left"/>
    </xf>
    <xf numFmtId="0" fontId="11" fillId="0" borderId="0" xfId="0" applyFont="1" applyAlignment="1"/>
    <xf numFmtId="0" fontId="3" fillId="0" borderId="0" xfId="0" applyFont="1" applyAlignment="1"/>
    <xf numFmtId="15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61"/>
  <sheetViews>
    <sheetView tabSelected="1" topLeftCell="A28" workbookViewId="0">
      <selection activeCell="F40" sqref="F40"/>
    </sheetView>
  </sheetViews>
  <sheetFormatPr defaultRowHeight="12.75"/>
  <cols>
    <col min="1" max="1" width="18.140625" style="7" customWidth="1"/>
    <col min="2" max="3" width="9.140625" style="7"/>
    <col min="4" max="4" width="13.5703125" style="7" customWidth="1"/>
    <col min="5" max="5" width="9.140625" style="7"/>
    <col min="6" max="6" width="9.7109375" style="7" bestFit="1" customWidth="1"/>
    <col min="7" max="7" width="3.7109375" style="7" customWidth="1"/>
    <col min="8" max="8" width="4.42578125" style="7" customWidth="1"/>
    <col min="9" max="9" width="13.7109375" style="7" bestFit="1" customWidth="1"/>
    <col min="10" max="10" width="12.42578125" style="7" customWidth="1"/>
    <col min="11" max="16384" width="9.140625" style="7"/>
  </cols>
  <sheetData>
    <row r="3" spans="1:10">
      <c r="A3" s="61" t="s">
        <v>31</v>
      </c>
      <c r="B3" s="61"/>
      <c r="C3" s="61"/>
      <c r="D3" s="58"/>
      <c r="E3" s="58"/>
      <c r="F3" s="58"/>
      <c r="G3" s="8"/>
      <c r="H3" s="8"/>
      <c r="I3" s="8"/>
      <c r="J3" s="8"/>
    </row>
    <row r="4" spans="1:10">
      <c r="A4" s="61" t="s">
        <v>32</v>
      </c>
      <c r="B4" s="61"/>
      <c r="C4" s="61"/>
      <c r="D4" s="58"/>
      <c r="E4" s="58"/>
      <c r="F4" s="58"/>
      <c r="G4" s="8"/>
      <c r="H4" s="8"/>
      <c r="I4" s="8"/>
      <c r="J4" s="8"/>
    </row>
    <row r="5" spans="1:10">
      <c r="A5" s="61" t="s">
        <v>33</v>
      </c>
      <c r="B5" s="61"/>
      <c r="C5" s="61"/>
      <c r="D5" s="58"/>
      <c r="E5" s="58"/>
      <c r="F5" s="58"/>
      <c r="G5" s="8"/>
      <c r="H5" s="8"/>
      <c r="I5" s="8"/>
      <c r="J5" s="8"/>
    </row>
    <row r="6" spans="1:10">
      <c r="A6" s="59" t="s">
        <v>34</v>
      </c>
      <c r="B6" s="61"/>
      <c r="C6" s="61"/>
      <c r="D6" s="58"/>
      <c r="E6" s="58"/>
      <c r="F6" s="58"/>
      <c r="G6" s="8"/>
      <c r="H6" s="8"/>
      <c r="I6" s="8"/>
      <c r="J6" s="8"/>
    </row>
    <row r="7" spans="1:10">
      <c r="A7" s="59" t="s">
        <v>35</v>
      </c>
      <c r="B7" s="60"/>
      <c r="C7" s="60"/>
      <c r="D7" s="58"/>
      <c r="E7" s="58"/>
      <c r="F7" s="58"/>
      <c r="G7" s="8"/>
      <c r="H7" s="8"/>
      <c r="I7" s="8"/>
      <c r="J7" s="8"/>
    </row>
    <row r="8" spans="1:10">
      <c r="A8" s="9"/>
      <c r="B8" s="10"/>
      <c r="C8" s="10"/>
      <c r="D8" s="6"/>
      <c r="E8" s="6"/>
      <c r="F8" s="6"/>
      <c r="G8" s="8"/>
      <c r="H8" s="8"/>
      <c r="I8" s="8"/>
      <c r="J8" s="8"/>
    </row>
    <row r="9" spans="1:10">
      <c r="A9" s="9"/>
      <c r="B9" s="10"/>
      <c r="C9" s="10"/>
      <c r="D9" s="6"/>
      <c r="E9" s="6"/>
      <c r="F9" s="6"/>
      <c r="G9" s="8"/>
      <c r="H9" s="8"/>
      <c r="I9" s="8"/>
      <c r="J9" s="8"/>
    </row>
    <row r="10" spans="1:10">
      <c r="A10" s="9"/>
      <c r="B10" s="10"/>
      <c r="C10" s="10"/>
      <c r="D10" s="6"/>
      <c r="E10" s="6"/>
      <c r="F10" s="6"/>
      <c r="G10" s="8"/>
      <c r="H10" s="8"/>
      <c r="I10" s="8"/>
      <c r="J10" s="8"/>
    </row>
    <row r="11" spans="1:10">
      <c r="A11" s="32"/>
      <c r="B11" s="5"/>
      <c r="C11" s="5"/>
      <c r="D11" s="8"/>
      <c r="E11" s="8"/>
      <c r="F11" s="8"/>
      <c r="G11" s="8"/>
      <c r="H11" s="8"/>
      <c r="I11" s="8"/>
      <c r="J11" s="8"/>
    </row>
    <row r="12" spans="1:10" ht="15">
      <c r="A12" s="32"/>
      <c r="B12" s="5"/>
      <c r="C12" s="56" t="s">
        <v>12</v>
      </c>
      <c r="D12" s="57"/>
      <c r="E12" s="57"/>
      <c r="F12" s="57"/>
      <c r="G12" s="58"/>
      <c r="H12" s="58"/>
      <c r="I12" s="8"/>
      <c r="J12" s="8"/>
    </row>
    <row r="13" spans="1:10">
      <c r="A13" s="33"/>
      <c r="B13" s="8"/>
      <c r="C13" s="8"/>
      <c r="D13" s="8"/>
      <c r="E13" s="8"/>
      <c r="F13" s="8"/>
      <c r="G13" s="8"/>
      <c r="H13" s="8"/>
      <c r="I13" s="8"/>
      <c r="J13" s="8"/>
    </row>
    <row r="14" spans="1:10">
      <c r="A14" s="33"/>
      <c r="B14" s="8"/>
      <c r="C14" s="8"/>
      <c r="D14" s="8"/>
      <c r="E14" s="8"/>
      <c r="F14" s="8"/>
      <c r="G14" s="8"/>
      <c r="H14" s="8"/>
      <c r="I14" s="8"/>
      <c r="J14" s="8"/>
    </row>
    <row r="15" spans="1:10">
      <c r="A15" s="34" t="s">
        <v>21</v>
      </c>
      <c r="B15" s="35"/>
      <c r="C15" s="8"/>
      <c r="D15" s="8"/>
      <c r="E15" s="8"/>
      <c r="F15" s="8"/>
      <c r="G15" s="8"/>
      <c r="H15" s="8"/>
      <c r="I15" s="8"/>
      <c r="J15" s="8"/>
    </row>
    <row r="16" spans="1:10">
      <c r="A16" s="36">
        <f>(A37)</f>
        <v>40234</v>
      </c>
      <c r="B16" s="8"/>
      <c r="C16" s="8"/>
      <c r="D16" s="8"/>
      <c r="E16" s="8"/>
      <c r="F16" s="8"/>
      <c r="G16" s="8"/>
      <c r="H16" s="8"/>
      <c r="I16" s="8"/>
      <c r="J16" s="20"/>
    </row>
    <row r="17" spans="1:10">
      <c r="A17" s="37" t="s">
        <v>27</v>
      </c>
      <c r="B17" s="20"/>
      <c r="C17" s="20"/>
      <c r="D17" s="20"/>
      <c r="E17" s="20"/>
      <c r="F17" s="38">
        <v>40</v>
      </c>
      <c r="G17" s="20" t="s">
        <v>9</v>
      </c>
      <c r="H17" s="20">
        <v>50</v>
      </c>
      <c r="I17" s="38">
        <f>F17*H17</f>
        <v>2000</v>
      </c>
      <c r="J17" s="20"/>
    </row>
    <row r="18" spans="1:10">
      <c r="A18" s="37" t="s">
        <v>28</v>
      </c>
      <c r="B18" s="20"/>
      <c r="C18" s="20"/>
      <c r="D18" s="20"/>
      <c r="E18" s="20"/>
      <c r="F18" s="38">
        <v>65</v>
      </c>
      <c r="G18" s="20" t="s">
        <v>9</v>
      </c>
      <c r="H18" s="20">
        <v>50</v>
      </c>
      <c r="I18" s="38">
        <f>F18*H18</f>
        <v>3250</v>
      </c>
      <c r="J18" s="8"/>
    </row>
    <row r="19" spans="1:10">
      <c r="A19" s="37" t="s">
        <v>29</v>
      </c>
      <c r="B19" s="8"/>
      <c r="C19" s="8"/>
      <c r="D19" s="8"/>
      <c r="E19" s="8"/>
      <c r="F19" s="38">
        <v>25</v>
      </c>
      <c r="G19" s="20" t="s">
        <v>9</v>
      </c>
      <c r="H19" s="20">
        <v>50</v>
      </c>
      <c r="I19" s="38">
        <f>F19*H19</f>
        <v>1250</v>
      </c>
      <c r="J19" s="8"/>
    </row>
    <row r="20" spans="1:10">
      <c r="A20" s="54"/>
      <c r="B20" s="8"/>
      <c r="C20" s="8"/>
      <c r="D20" s="8"/>
      <c r="E20" s="8"/>
      <c r="F20" s="8"/>
      <c r="G20" s="8"/>
      <c r="H20" s="8"/>
      <c r="I20" s="8"/>
      <c r="J20" s="20"/>
    </row>
    <row r="21" spans="1:10">
      <c r="A21" s="36">
        <f>(A38)</f>
        <v>40235</v>
      </c>
      <c r="B21" s="20"/>
      <c r="C21" s="20"/>
      <c r="D21" s="20"/>
      <c r="E21" s="20"/>
      <c r="J21" s="20"/>
    </row>
    <row r="22" spans="1:10">
      <c r="A22" s="37" t="s">
        <v>27</v>
      </c>
      <c r="B22" s="20"/>
      <c r="C22" s="20"/>
      <c r="D22" s="20"/>
      <c r="E22" s="20"/>
      <c r="F22" s="38">
        <v>40</v>
      </c>
      <c r="G22" s="20" t="s">
        <v>9</v>
      </c>
      <c r="H22" s="20">
        <v>40</v>
      </c>
      <c r="I22" s="38">
        <f>F22*H22</f>
        <v>1600</v>
      </c>
      <c r="J22" s="20"/>
    </row>
    <row r="23" spans="1:10">
      <c r="A23" s="37" t="s">
        <v>28</v>
      </c>
      <c r="B23" s="20"/>
      <c r="C23" s="20"/>
      <c r="D23" s="20"/>
      <c r="E23" s="20"/>
      <c r="F23" s="38">
        <v>65</v>
      </c>
      <c r="G23" s="20" t="s">
        <v>9</v>
      </c>
      <c r="H23" s="20">
        <v>35</v>
      </c>
      <c r="I23" s="38">
        <f>F23*H23</f>
        <v>2275</v>
      </c>
      <c r="J23" s="20"/>
    </row>
    <row r="24" spans="1:10" ht="12.75" hidden="1" customHeight="1">
      <c r="A24" s="37" t="s">
        <v>29</v>
      </c>
      <c r="B24" s="20"/>
      <c r="C24" s="20"/>
      <c r="D24" s="20"/>
      <c r="E24" s="20"/>
      <c r="F24" s="38"/>
      <c r="G24" s="20"/>
      <c r="H24" s="20"/>
      <c r="I24" s="38"/>
      <c r="J24" s="8"/>
    </row>
    <row r="25" spans="1:10" ht="12.75" customHeight="1">
      <c r="A25" s="37" t="s">
        <v>29</v>
      </c>
      <c r="B25" s="20"/>
      <c r="C25" s="20"/>
      <c r="D25" s="20"/>
      <c r="E25" s="20"/>
      <c r="F25" s="38">
        <v>25</v>
      </c>
      <c r="G25" s="20" t="s">
        <v>9</v>
      </c>
      <c r="H25" s="20">
        <v>20</v>
      </c>
      <c r="I25" s="38">
        <f>F25*H25</f>
        <v>500</v>
      </c>
      <c r="J25" s="8"/>
    </row>
    <row r="26" spans="1:10" ht="12.75" customHeight="1">
      <c r="A26" s="37"/>
      <c r="B26" s="20"/>
      <c r="C26" s="20"/>
      <c r="D26" s="20"/>
      <c r="E26" s="20"/>
      <c r="F26" s="38"/>
      <c r="G26" s="20"/>
      <c r="H26" s="20"/>
      <c r="I26" s="38"/>
      <c r="J26" s="20"/>
    </row>
    <row r="27" spans="1:10">
      <c r="A27" s="37"/>
      <c r="J27" s="20"/>
    </row>
    <row r="28" spans="1:10">
      <c r="A28" s="37"/>
      <c r="B28" s="11"/>
      <c r="C28" s="11"/>
      <c r="D28" s="11"/>
      <c r="E28" s="11"/>
      <c r="F28" s="11"/>
      <c r="G28" s="11"/>
      <c r="H28" s="11"/>
      <c r="I28" s="13"/>
      <c r="J28" s="20"/>
    </row>
    <row r="29" spans="1:10">
      <c r="A29" s="11" t="s">
        <v>22</v>
      </c>
      <c r="B29" s="26"/>
      <c r="C29" s="26"/>
      <c r="D29" s="26"/>
      <c r="E29" s="26"/>
      <c r="F29" s="26"/>
      <c r="G29" s="26"/>
      <c r="H29" s="26"/>
      <c r="I29" s="13">
        <f>SUM(I18:I27)</f>
        <v>8875</v>
      </c>
      <c r="J29" s="20"/>
    </row>
    <row r="30" spans="1:10">
      <c r="A30" s="26" t="s">
        <v>4</v>
      </c>
      <c r="B30" s="26"/>
      <c r="C30" s="26"/>
      <c r="D30" s="26"/>
      <c r="E30" s="26"/>
      <c r="F30" s="26"/>
      <c r="G30" s="26"/>
      <c r="H30" s="26"/>
      <c r="I30" s="39">
        <f>I29*20%</f>
        <v>1775</v>
      </c>
    </row>
    <row r="31" spans="1:10" ht="13.5" customHeight="1">
      <c r="A31" s="26"/>
      <c r="I31" s="39"/>
      <c r="J31" s="26"/>
    </row>
    <row r="32" spans="1:10">
      <c r="A32" s="17" t="s">
        <v>6</v>
      </c>
      <c r="B32" s="40"/>
      <c r="C32" s="16"/>
      <c r="D32" s="16"/>
      <c r="E32" s="17"/>
      <c r="F32" s="17"/>
      <c r="G32" s="17"/>
      <c r="H32" s="17"/>
      <c r="I32" s="41">
        <f>I29+I30+I31</f>
        <v>10650</v>
      </c>
    </row>
    <row r="33" spans="1:10">
      <c r="A33" s="11"/>
      <c r="B33" s="42"/>
      <c r="C33" s="11"/>
      <c r="D33" s="11"/>
      <c r="E33" s="11"/>
      <c r="F33" s="11"/>
      <c r="G33" s="11"/>
      <c r="H33" s="11"/>
      <c r="J33" s="26"/>
    </row>
    <row r="34" spans="1:10">
      <c r="A34" s="11"/>
    </row>
    <row r="35" spans="1:10">
      <c r="A35" s="43" t="s">
        <v>23</v>
      </c>
      <c r="B35" s="44"/>
      <c r="C35" s="11"/>
      <c r="D35" s="11"/>
      <c r="E35" s="11"/>
      <c r="F35" s="11"/>
      <c r="G35" s="11"/>
      <c r="H35" s="11"/>
      <c r="I35" s="15"/>
    </row>
    <row r="36" spans="1:10">
      <c r="A36" s="11" t="s">
        <v>24</v>
      </c>
    </row>
    <row r="37" spans="1:10">
      <c r="A37" s="54">
        <v>40234</v>
      </c>
      <c r="B37" s="42"/>
      <c r="C37" s="11"/>
      <c r="D37" s="11"/>
      <c r="E37" s="11"/>
      <c r="F37" s="11"/>
      <c r="G37" s="11"/>
      <c r="H37" s="11"/>
      <c r="I37" s="15">
        <v>500</v>
      </c>
    </row>
    <row r="38" spans="1:10">
      <c r="A38" s="54">
        <v>40235</v>
      </c>
      <c r="B38" s="42"/>
      <c r="C38" s="55"/>
      <c r="D38" s="39"/>
      <c r="E38" s="26"/>
      <c r="F38" s="26"/>
      <c r="G38" s="26"/>
      <c r="H38" s="26"/>
      <c r="I38" s="15">
        <v>500</v>
      </c>
    </row>
    <row r="39" spans="1:10">
      <c r="A39" s="54"/>
      <c r="B39" s="42"/>
      <c r="C39" s="55"/>
      <c r="D39" s="39"/>
      <c r="E39" s="26"/>
      <c r="F39" s="26"/>
      <c r="G39" s="26"/>
      <c r="H39" s="26"/>
      <c r="I39" s="15"/>
    </row>
    <row r="40" spans="1:10">
      <c r="A40" s="54" t="s">
        <v>30</v>
      </c>
      <c r="B40" s="42"/>
      <c r="C40" s="55"/>
      <c r="D40" s="39"/>
      <c r="E40" s="26"/>
      <c r="F40" s="26"/>
      <c r="G40" s="26"/>
      <c r="H40" s="26"/>
      <c r="I40" s="15"/>
    </row>
    <row r="41" spans="1:10">
      <c r="A41" s="54">
        <f>SUM(A37)</f>
        <v>40234</v>
      </c>
      <c r="B41" s="42"/>
      <c r="C41" s="55"/>
      <c r="D41" s="39"/>
      <c r="E41" s="26"/>
      <c r="F41" s="26"/>
      <c r="G41" s="26"/>
      <c r="H41" s="26"/>
      <c r="I41" s="15">
        <v>200</v>
      </c>
    </row>
    <row r="42" spans="1:10">
      <c r="A42" s="54">
        <f>SUM(A38)</f>
        <v>40235</v>
      </c>
      <c r="B42" s="42"/>
      <c r="C42" s="55"/>
      <c r="D42" s="39"/>
      <c r="E42" s="26"/>
      <c r="F42" s="26"/>
      <c r="G42" s="26"/>
      <c r="H42" s="26"/>
      <c r="I42" s="15">
        <v>200</v>
      </c>
    </row>
    <row r="43" spans="1:10">
      <c r="A43" s="54"/>
      <c r="B43" s="42"/>
      <c r="C43" s="55"/>
      <c r="D43" s="39"/>
      <c r="E43" s="26"/>
      <c r="F43" s="26"/>
      <c r="G43" s="26"/>
      <c r="H43" s="26"/>
      <c r="I43" s="15"/>
    </row>
    <row r="44" spans="1:10">
      <c r="A44" s="54"/>
      <c r="B44" s="42"/>
      <c r="C44" s="55"/>
      <c r="D44" s="39"/>
      <c r="E44" s="26"/>
      <c r="F44" s="26"/>
      <c r="G44" s="26"/>
      <c r="H44" s="26"/>
      <c r="I44" s="15"/>
    </row>
    <row r="45" spans="1:10">
      <c r="A45" s="11" t="s">
        <v>25</v>
      </c>
      <c r="B45" s="42"/>
      <c r="C45" s="11"/>
      <c r="D45" s="11"/>
      <c r="E45" s="11"/>
      <c r="F45" s="11"/>
      <c r="G45" s="11"/>
      <c r="H45" s="11"/>
      <c r="I45" s="13">
        <f>SUM(I37:I44)</f>
        <v>1400</v>
      </c>
    </row>
    <row r="46" spans="1:10">
      <c r="A46" s="26"/>
      <c r="B46" s="47"/>
      <c r="C46" s="26"/>
      <c r="D46" s="26"/>
      <c r="E46" s="26"/>
      <c r="F46" s="26"/>
      <c r="G46" s="26"/>
      <c r="H46" s="26"/>
      <c r="I46" s="39"/>
    </row>
    <row r="47" spans="1:10">
      <c r="A47" s="26"/>
      <c r="B47" s="46"/>
      <c r="C47" s="26"/>
      <c r="D47" s="26"/>
      <c r="E47" s="26"/>
      <c r="F47" s="26"/>
      <c r="G47" s="26"/>
      <c r="H47" s="26"/>
      <c r="I47" s="46"/>
      <c r="J47" s="26"/>
    </row>
    <row r="48" spans="1:10">
      <c r="A48" s="17" t="s">
        <v>7</v>
      </c>
      <c r="B48" s="48"/>
      <c r="C48" s="17"/>
      <c r="D48" s="17"/>
      <c r="E48" s="17"/>
      <c r="F48" s="17"/>
      <c r="G48" s="17"/>
      <c r="H48" s="17"/>
      <c r="I48" s="41">
        <f>I45+I46+I47</f>
        <v>1400</v>
      </c>
    </row>
    <row r="49" spans="1:10">
      <c r="A49" s="23"/>
      <c r="B49" s="45"/>
      <c r="C49" s="23"/>
      <c r="D49" s="23"/>
      <c r="E49" s="45"/>
      <c r="F49" s="45"/>
      <c r="G49" s="23"/>
      <c r="H49" s="23"/>
      <c r="I49" s="25"/>
    </row>
    <row r="50" spans="1:10">
      <c r="B50" s="23"/>
      <c r="C50" s="23"/>
      <c r="D50" s="23"/>
      <c r="E50" s="45"/>
      <c r="F50" s="45"/>
      <c r="G50" s="23"/>
      <c r="H50" s="23"/>
      <c r="I50" s="25"/>
    </row>
    <row r="51" spans="1:10">
      <c r="A51" s="23"/>
      <c r="E51" s="49"/>
      <c r="F51" s="49"/>
    </row>
    <row r="52" spans="1:10" ht="14.25">
      <c r="B52" s="51"/>
      <c r="C52" s="51"/>
      <c r="D52" s="51"/>
      <c r="E52" s="52"/>
      <c r="F52" s="52"/>
      <c r="G52" s="51"/>
      <c r="H52" s="51"/>
    </row>
    <row r="53" spans="1:10" ht="14.25">
      <c r="A53" s="50" t="s">
        <v>5</v>
      </c>
      <c r="I53" s="53">
        <f>SUM(I32+I48)</f>
        <v>12050</v>
      </c>
    </row>
    <row r="55" spans="1:10">
      <c r="A55" s="7" t="s">
        <v>14</v>
      </c>
    </row>
    <row r="56" spans="1:10">
      <c r="A56" s="7" t="s">
        <v>15</v>
      </c>
    </row>
    <row r="57" spans="1:10">
      <c r="A57" s="7" t="s">
        <v>16</v>
      </c>
      <c r="J57" s="26"/>
    </row>
    <row r="61" spans="1:10" ht="14.25">
      <c r="J61" s="51"/>
    </row>
  </sheetData>
  <mergeCells count="6">
    <mergeCell ref="C12:H12"/>
    <mergeCell ref="A7:F7"/>
    <mergeCell ref="A3:F3"/>
    <mergeCell ref="A4:F4"/>
    <mergeCell ref="A5:F5"/>
    <mergeCell ref="A6:F6"/>
  </mergeCells>
  <phoneticPr fontId="0" type="noConversion"/>
  <pageMargins left="0.75" right="0.75" top="1" bottom="1" header="0.5" footer="0.5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L37"/>
  <sheetViews>
    <sheetView topLeftCell="A10" workbookViewId="0">
      <selection activeCell="A18" sqref="A18"/>
    </sheetView>
  </sheetViews>
  <sheetFormatPr defaultRowHeight="12.75"/>
  <cols>
    <col min="7" max="7" width="3.7109375" style="3" customWidth="1"/>
    <col min="8" max="8" width="5.42578125" style="3" customWidth="1"/>
    <col min="9" max="9" width="14.7109375" customWidth="1"/>
    <col min="10" max="10" width="11.42578125" customWidth="1"/>
    <col min="12" max="12" width="10.7109375" bestFit="1" customWidth="1"/>
  </cols>
  <sheetData>
    <row r="3" spans="1:10" s="7" customFormat="1">
      <c r="A3" s="61" t="s">
        <v>31</v>
      </c>
      <c r="B3" s="61"/>
      <c r="C3" s="61"/>
      <c r="D3" s="58"/>
      <c r="E3" s="58"/>
      <c r="F3" s="58"/>
      <c r="G3" s="6"/>
      <c r="H3" s="6"/>
      <c r="I3" s="6"/>
      <c r="J3" s="6"/>
    </row>
    <row r="4" spans="1:10" s="7" customFormat="1">
      <c r="A4" s="61" t="s">
        <v>32</v>
      </c>
      <c r="B4" s="61"/>
      <c r="C4" s="61"/>
      <c r="D4" s="58"/>
      <c r="E4" s="58"/>
      <c r="F4" s="58"/>
      <c r="G4" s="8"/>
      <c r="H4" s="8"/>
      <c r="I4" s="8"/>
      <c r="J4" s="8"/>
    </row>
    <row r="5" spans="1:10" s="7" customFormat="1">
      <c r="A5" s="61" t="s">
        <v>33</v>
      </c>
      <c r="B5" s="61"/>
      <c r="C5" s="61"/>
      <c r="D5" s="58"/>
      <c r="E5" s="58"/>
      <c r="F5" s="58"/>
      <c r="G5" s="8"/>
      <c r="H5" s="8"/>
      <c r="I5" s="8"/>
      <c r="J5" s="8"/>
    </row>
    <row r="6" spans="1:10" s="7" customFormat="1">
      <c r="A6" s="59" t="s">
        <v>34</v>
      </c>
      <c r="B6" s="61"/>
      <c r="C6" s="61"/>
      <c r="D6" s="58"/>
      <c r="E6" s="58"/>
      <c r="F6" s="58"/>
      <c r="G6" s="8"/>
      <c r="H6" s="8"/>
      <c r="I6" s="8"/>
      <c r="J6" s="8"/>
    </row>
    <row r="7" spans="1:10" s="7" customFormat="1">
      <c r="A7" s="59" t="s">
        <v>35</v>
      </c>
      <c r="B7" s="60"/>
      <c r="C7" s="60"/>
      <c r="D7" s="58"/>
      <c r="E7" s="58"/>
      <c r="F7" s="58"/>
      <c r="G7" s="8"/>
      <c r="H7" s="8"/>
      <c r="I7" s="8"/>
      <c r="J7" s="8"/>
    </row>
    <row r="8" spans="1:10" s="6" customFormat="1">
      <c r="A8" s="9"/>
      <c r="B8" s="10"/>
      <c r="C8" s="10"/>
    </row>
    <row r="9" spans="1:10" s="6" customFormat="1">
      <c r="A9" s="9"/>
      <c r="B9" s="10"/>
      <c r="C9" s="10"/>
    </row>
    <row r="10" spans="1:10" s="6" customFormat="1">
      <c r="A10" s="8"/>
    </row>
    <row r="11" spans="1:10" s="6" customFormat="1" ht="15">
      <c r="A11" s="8"/>
      <c r="C11" s="62" t="s">
        <v>13</v>
      </c>
      <c r="D11" s="62"/>
      <c r="E11" s="62"/>
      <c r="F11" s="62"/>
      <c r="G11" s="62"/>
    </row>
    <row r="12" spans="1:10" s="4" customFormat="1">
      <c r="A12" s="2"/>
    </row>
    <row r="13" spans="1:10" s="4" customFormat="1">
      <c r="A13" s="2"/>
    </row>
    <row r="14" spans="1:10" s="4" customFormat="1">
      <c r="A14" s="2"/>
    </row>
    <row r="15" spans="1:10">
      <c r="A15" s="1"/>
      <c r="B15" s="1"/>
      <c r="C15" s="1"/>
      <c r="D15" s="1"/>
      <c r="E15" s="1"/>
      <c r="F15" s="1"/>
      <c r="G15" s="2"/>
      <c r="H15" s="2"/>
      <c r="I15" s="1"/>
      <c r="J15" s="1"/>
    </row>
    <row r="16" spans="1:10" s="7" customFormat="1">
      <c r="A16" s="11" t="s">
        <v>11</v>
      </c>
      <c r="B16" s="11"/>
      <c r="C16" s="11"/>
      <c r="D16" s="11"/>
      <c r="E16" s="11"/>
      <c r="F16" s="12">
        <v>149</v>
      </c>
      <c r="G16" s="8" t="s">
        <v>0</v>
      </c>
      <c r="H16" s="8">
        <v>6</v>
      </c>
      <c r="I16" s="13">
        <f>F16*H16</f>
        <v>894</v>
      </c>
      <c r="J16" s="11"/>
    </row>
    <row r="17" spans="1:12" s="7" customFormat="1">
      <c r="A17" s="14" t="s">
        <v>26</v>
      </c>
      <c r="B17" s="14"/>
      <c r="C17" s="14"/>
      <c r="D17" s="14"/>
      <c r="E17" s="11"/>
      <c r="F17" s="11"/>
      <c r="G17" s="8"/>
      <c r="H17" s="8"/>
      <c r="I17" s="13">
        <f>(I16)*14.75%</f>
        <v>131.86499999999998</v>
      </c>
      <c r="J17" s="11"/>
      <c r="L17" s="15"/>
    </row>
    <row r="18" spans="1:12" s="7" customFormat="1">
      <c r="A18" s="16" t="s">
        <v>10</v>
      </c>
      <c r="B18" s="16"/>
      <c r="C18" s="16"/>
      <c r="D18" s="16"/>
      <c r="E18" s="17"/>
      <c r="F18" s="17"/>
      <c r="G18" s="18"/>
      <c r="H18" s="18"/>
      <c r="I18" s="19">
        <f>3.5*(H16)</f>
        <v>21</v>
      </c>
      <c r="J18" s="17"/>
    </row>
    <row r="19" spans="1:12" s="7" customFormat="1">
      <c r="A19" s="24"/>
      <c r="B19" s="24"/>
      <c r="C19" s="24"/>
      <c r="D19" s="24"/>
      <c r="E19" s="23"/>
      <c r="F19" s="23"/>
      <c r="G19" s="31"/>
      <c r="H19" s="31"/>
      <c r="I19" s="27"/>
      <c r="J19" s="23"/>
    </row>
    <row r="20" spans="1:12" s="7" customFormat="1">
      <c r="A20" s="11" t="s">
        <v>36</v>
      </c>
      <c r="B20" s="11"/>
      <c r="C20" s="11"/>
      <c r="D20" s="11"/>
      <c r="E20" s="11"/>
      <c r="F20" s="12">
        <v>195</v>
      </c>
      <c r="G20" s="8" t="s">
        <v>0</v>
      </c>
      <c r="H20" s="8">
        <v>14</v>
      </c>
      <c r="I20" s="13">
        <f>F20*H20</f>
        <v>2730</v>
      </c>
      <c r="J20" s="23"/>
    </row>
    <row r="21" spans="1:12" s="7" customFormat="1">
      <c r="A21" s="14" t="s">
        <v>26</v>
      </c>
      <c r="B21" s="14"/>
      <c r="C21" s="14"/>
      <c r="D21" s="14"/>
      <c r="E21" s="11"/>
      <c r="F21" s="11"/>
      <c r="G21" s="8"/>
      <c r="H21" s="8"/>
      <c r="I21" s="13">
        <f>(I20)*14.75%</f>
        <v>402.67499999999995</v>
      </c>
      <c r="J21" s="23"/>
    </row>
    <row r="22" spans="1:12" s="7" customFormat="1">
      <c r="A22" s="16" t="s">
        <v>10</v>
      </c>
      <c r="B22" s="16"/>
      <c r="C22" s="16"/>
      <c r="D22" s="16"/>
      <c r="E22" s="17"/>
      <c r="F22" s="17"/>
      <c r="G22" s="18"/>
      <c r="H22" s="18"/>
      <c r="I22" s="19">
        <f>3.5*(H20)</f>
        <v>49</v>
      </c>
      <c r="J22" s="23"/>
    </row>
    <row r="23" spans="1:12" s="7" customFormat="1">
      <c r="A23" s="24"/>
      <c r="B23" s="24"/>
      <c r="C23" s="24"/>
      <c r="D23" s="24"/>
      <c r="E23" s="23"/>
      <c r="F23" s="23"/>
      <c r="G23" s="31"/>
      <c r="H23" s="31"/>
      <c r="I23" s="27"/>
      <c r="J23" s="23"/>
    </row>
    <row r="24" spans="1:12" s="7" customFormat="1">
      <c r="A24" s="24"/>
      <c r="B24" s="24"/>
      <c r="C24" s="24"/>
      <c r="D24" s="24"/>
      <c r="E24" s="23"/>
      <c r="F24" s="23"/>
      <c r="G24" s="31"/>
      <c r="H24" s="31"/>
      <c r="I24" s="27"/>
      <c r="J24" s="23"/>
    </row>
    <row r="25" spans="1:12" s="7" customFormat="1">
      <c r="A25" s="24"/>
      <c r="B25" s="11"/>
      <c r="C25" s="11"/>
      <c r="D25" s="11"/>
      <c r="E25" s="11"/>
      <c r="F25" s="11"/>
      <c r="G25" s="8"/>
      <c r="H25" s="8"/>
      <c r="I25" s="11"/>
      <c r="J25" s="11"/>
    </row>
    <row r="26" spans="1:12" s="7" customFormat="1">
      <c r="A26" s="11"/>
      <c r="B26" s="11"/>
      <c r="C26" s="11"/>
      <c r="D26" s="11"/>
      <c r="E26" s="11"/>
      <c r="F26" s="11"/>
      <c r="G26" s="8"/>
      <c r="H26" s="8"/>
      <c r="I26" s="11"/>
      <c r="J26" s="11"/>
    </row>
    <row r="27" spans="1:12" s="7" customFormat="1" ht="13.5" thickBot="1">
      <c r="A27" s="11" t="s">
        <v>3</v>
      </c>
      <c r="G27" s="20"/>
      <c r="H27" s="20"/>
      <c r="I27" s="21">
        <f>SUM(I16:I25)</f>
        <v>4228.54</v>
      </c>
      <c r="J27" s="11"/>
    </row>
    <row r="28" spans="1:12" s="7" customFormat="1" ht="13.5" thickTop="1">
      <c r="G28" s="20"/>
      <c r="H28" s="20"/>
      <c r="J28" s="15"/>
    </row>
    <row r="29" spans="1:12" s="7" customFormat="1">
      <c r="G29" s="20"/>
      <c r="H29" s="20"/>
    </row>
    <row r="30" spans="1:12" s="7" customFormat="1">
      <c r="G30" s="20"/>
      <c r="H30" s="20"/>
    </row>
    <row r="31" spans="1:12" s="7" customFormat="1">
      <c r="G31" s="20"/>
      <c r="H31" s="20"/>
    </row>
    <row r="32" spans="1:12" s="7" customFormat="1">
      <c r="G32" s="20"/>
      <c r="H32" s="20"/>
    </row>
    <row r="33" spans="1:10" s="7" customFormat="1">
      <c r="G33" s="20"/>
      <c r="H33" s="20"/>
    </row>
    <row r="34" spans="1:10" s="7" customFormat="1">
      <c r="G34" s="20"/>
      <c r="H34" s="20"/>
    </row>
    <row r="35" spans="1:10" s="7" customFormat="1">
      <c r="A35" s="7" t="s">
        <v>18</v>
      </c>
      <c r="G35" s="20"/>
      <c r="H35" s="20"/>
    </row>
    <row r="36" spans="1:10" s="7" customFormat="1">
      <c r="A36" s="7" t="s">
        <v>19</v>
      </c>
      <c r="G36" s="20"/>
      <c r="H36" s="20"/>
    </row>
    <row r="37" spans="1:10">
      <c r="A37" s="7" t="s">
        <v>20</v>
      </c>
      <c r="J37" s="7"/>
    </row>
  </sheetData>
  <mergeCells count="6">
    <mergeCell ref="C11:G11"/>
    <mergeCell ref="A3:F3"/>
    <mergeCell ref="A4:F4"/>
    <mergeCell ref="A5:F5"/>
    <mergeCell ref="A6:F6"/>
    <mergeCell ref="A7:F7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4:I23"/>
  <sheetViews>
    <sheetView workbookViewId="0">
      <selection activeCell="I19" sqref="I19"/>
    </sheetView>
  </sheetViews>
  <sheetFormatPr defaultRowHeight="12.75"/>
  <cols>
    <col min="1" max="6" width="9.140625" style="7"/>
    <col min="7" max="7" width="3.7109375" style="7" customWidth="1"/>
    <col min="8" max="8" width="5.42578125" style="7" customWidth="1"/>
    <col min="9" max="9" width="11.42578125" style="7" customWidth="1"/>
    <col min="10" max="16384" width="9.140625" style="7"/>
  </cols>
  <sheetData>
    <row r="4" spans="1:9" ht="19.5">
      <c r="A4" s="22"/>
      <c r="B4" s="22"/>
      <c r="C4" s="22"/>
      <c r="D4" s="22"/>
      <c r="E4" s="22"/>
      <c r="F4" s="22"/>
      <c r="G4" s="22"/>
      <c r="H4" s="22"/>
      <c r="I4" s="22"/>
    </row>
    <row r="5" spans="1:9">
      <c r="A5" s="61" t="s">
        <v>31</v>
      </c>
      <c r="B5" s="61"/>
      <c r="C5" s="61"/>
      <c r="D5" s="58"/>
      <c r="E5" s="58"/>
      <c r="F5" s="58"/>
      <c r="G5" s="6"/>
      <c r="H5" s="6"/>
      <c r="I5" s="6"/>
    </row>
    <row r="6" spans="1:9">
      <c r="A6" s="61" t="s">
        <v>32</v>
      </c>
      <c r="B6" s="61"/>
      <c r="C6" s="61"/>
      <c r="D6" s="58"/>
      <c r="E6" s="58"/>
      <c r="F6" s="58"/>
      <c r="G6" s="8"/>
      <c r="H6" s="8"/>
      <c r="I6" s="8"/>
    </row>
    <row r="7" spans="1:9">
      <c r="A7" s="61" t="s">
        <v>33</v>
      </c>
      <c r="B7" s="61"/>
      <c r="C7" s="61"/>
      <c r="D7" s="58"/>
      <c r="E7" s="58"/>
      <c r="F7" s="58"/>
      <c r="G7" s="8"/>
      <c r="H7" s="8"/>
      <c r="I7" s="8"/>
    </row>
    <row r="8" spans="1:9">
      <c r="A8" s="59" t="s">
        <v>34</v>
      </c>
      <c r="B8" s="61"/>
      <c r="C8" s="61"/>
      <c r="D8" s="58"/>
      <c r="E8" s="58"/>
      <c r="F8" s="58"/>
      <c r="G8" s="8"/>
      <c r="H8" s="8"/>
      <c r="I8" s="8"/>
    </row>
    <row r="9" spans="1:9">
      <c r="A9" s="59" t="s">
        <v>35</v>
      </c>
      <c r="B9" s="60"/>
      <c r="C9" s="60"/>
      <c r="D9" s="58"/>
      <c r="E9" s="58"/>
      <c r="F9" s="58"/>
      <c r="G9" s="8"/>
      <c r="H9" s="8"/>
      <c r="I9" s="8"/>
    </row>
    <row r="10" spans="1:9" s="6" customFormat="1">
      <c r="A10" s="9"/>
      <c r="B10" s="10"/>
      <c r="C10" s="10"/>
    </row>
    <row r="11" spans="1:9" s="6" customFormat="1">
      <c r="A11" s="9"/>
      <c r="B11" s="10"/>
      <c r="C11" s="10"/>
    </row>
    <row r="12" spans="1:9" s="6" customFormat="1" ht="15.75">
      <c r="A12" s="9"/>
      <c r="B12" s="63" t="s">
        <v>17</v>
      </c>
      <c r="C12" s="64"/>
      <c r="D12" s="64"/>
      <c r="E12" s="64"/>
      <c r="F12" s="64"/>
      <c r="G12" s="64"/>
      <c r="H12" s="64"/>
    </row>
    <row r="13" spans="1:9" s="6" customFormat="1">
      <c r="A13" s="9"/>
      <c r="B13" s="10"/>
      <c r="C13" s="10"/>
    </row>
    <row r="14" spans="1:9" s="6" customFormat="1">
      <c r="A14" s="9"/>
      <c r="B14" s="10"/>
      <c r="C14" s="10"/>
    </row>
    <row r="15" spans="1:9" s="6" customFormat="1">
      <c r="A15" s="9"/>
      <c r="B15" s="10"/>
      <c r="C15" s="10"/>
    </row>
    <row r="16" spans="1:9">
      <c r="A16" s="8"/>
      <c r="B16" s="8"/>
      <c r="C16" s="8"/>
      <c r="D16" s="8"/>
      <c r="E16" s="8"/>
      <c r="F16" s="8"/>
      <c r="G16" s="8"/>
      <c r="H16" s="8"/>
      <c r="I16" s="8"/>
    </row>
    <row r="17" spans="1:9">
      <c r="A17" s="24" t="s">
        <v>8</v>
      </c>
      <c r="I17" s="13">
        <f>MEETING!I53</f>
        <v>12050</v>
      </c>
    </row>
    <row r="18" spans="1:9">
      <c r="A18" s="16" t="s">
        <v>2</v>
      </c>
      <c r="B18" s="16"/>
      <c r="C18" s="28"/>
      <c r="D18" s="28"/>
      <c r="E18" s="28"/>
      <c r="F18" s="28"/>
      <c r="G18" s="28"/>
      <c r="H18" s="28"/>
      <c r="I18" s="19">
        <f>SUM(ROOMS!I27)</f>
        <v>4228.54</v>
      </c>
    </row>
    <row r="19" spans="1:9" ht="13.5" thickBot="1">
      <c r="A19" s="14" t="s">
        <v>1</v>
      </c>
      <c r="I19" s="29">
        <f>SUM(I17:I18)</f>
        <v>16278.54</v>
      </c>
    </row>
    <row r="20" spans="1:9" ht="13.5" thickTop="1"/>
    <row r="21" spans="1:9">
      <c r="A21" s="11"/>
      <c r="I21" s="13"/>
    </row>
    <row r="22" spans="1:9">
      <c r="I22" s="15"/>
    </row>
    <row r="23" spans="1:9">
      <c r="I23" s="30"/>
    </row>
  </sheetData>
  <mergeCells count="6">
    <mergeCell ref="B12:H12"/>
    <mergeCell ref="A5:F5"/>
    <mergeCell ref="A6:F6"/>
    <mergeCell ref="A7:F7"/>
    <mergeCell ref="A8:F8"/>
    <mergeCell ref="A9:F9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</vt:lpstr>
      <vt:lpstr>ROOMS</vt:lpstr>
      <vt:lpstr>SUMMARY</vt:lpstr>
    </vt:vector>
  </TitlesOfParts>
  <Company>Hudson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Howanietz</dc:creator>
  <cp:lastModifiedBy>anthony.forte</cp:lastModifiedBy>
  <cp:lastPrinted>2009-12-07T21:50:24Z</cp:lastPrinted>
  <dcterms:created xsi:type="dcterms:W3CDTF">2002-07-22T19:21:14Z</dcterms:created>
  <dcterms:modified xsi:type="dcterms:W3CDTF">2009-12-08T20:34:02Z</dcterms:modified>
</cp:coreProperties>
</file>