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7860" yWindow="1380" windowWidth="13160" windowHeight="16060" tabRatio="500"/>
  </bookViews>
  <sheets>
    <sheet name="NoSecrets Workshop" sheetId="1" r:id="rId1"/>
    <sheet name=" tentative program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4" i="1"/>
  <c r="C23" i="1"/>
  <c r="C8" i="1"/>
  <c r="C9" i="1"/>
  <c r="C33" i="1"/>
  <c r="C36" i="1"/>
  <c r="C37" i="1"/>
  <c r="C39" i="1"/>
  <c r="C17" i="1"/>
  <c r="C4" i="1"/>
  <c r="C42" i="1"/>
</calcChain>
</file>

<file path=xl/sharedStrings.xml><?xml version="1.0" encoding="utf-8"?>
<sst xmlns="http://schemas.openxmlformats.org/spreadsheetml/2006/main" count="185" uniqueCount="160">
  <si>
    <t>Budget for No Secrets</t>
  </si>
  <si>
    <t>Revenue</t>
  </si>
  <si>
    <t>Expenses</t>
  </si>
  <si>
    <t>Travel</t>
  </si>
  <si>
    <t>Meals</t>
  </si>
  <si>
    <t>Gavin MacFadyn</t>
  </si>
  <si>
    <t xml:space="preserve">28.59/person </t>
  </si>
  <si>
    <t>Kelley, Tor</t>
  </si>
  <si>
    <t>Diana, Guardian</t>
  </si>
  <si>
    <t>Room</t>
  </si>
  <si>
    <t>$99/night</t>
  </si>
  <si>
    <t>5 speakers* 2 nights</t>
  </si>
  <si>
    <t>Room Rental</t>
  </si>
  <si>
    <t>Fee (level 1)</t>
  </si>
  <si>
    <t>$25/person</t>
  </si>
  <si>
    <t>IIT Sponsorship</t>
  </si>
  <si>
    <t>subtotal Conf</t>
  </si>
  <si>
    <t>subtotal speakers</t>
  </si>
  <si>
    <t>subtotal travel</t>
  </si>
  <si>
    <t>processing charge</t>
  </si>
  <si>
    <t>overhead</t>
  </si>
  <si>
    <t>fiscal sponsor</t>
  </si>
  <si>
    <t>subtotal sponsor</t>
  </si>
  <si>
    <t>subtotal conf fees</t>
  </si>
  <si>
    <t>airfare + cab</t>
  </si>
  <si>
    <t>Hotel tax 16.4%</t>
  </si>
  <si>
    <t>subtotal hotel</t>
  </si>
  <si>
    <t>Balance</t>
  </si>
  <si>
    <t>online ticket vendor</t>
  </si>
  <si>
    <t>includes AV</t>
  </si>
  <si>
    <t>EFF staffer</t>
  </si>
  <si>
    <t>covered by EFF</t>
  </si>
  <si>
    <t>amalia</t>
  </si>
  <si>
    <t>Sponsor tbd</t>
  </si>
  <si>
    <t>We are talking to Logan</t>
  </si>
  <si>
    <t>(50 paid + 10 speakers/staff=60)</t>
  </si>
  <si>
    <t>Theme: Innovate or Die</t>
  </si>
  <si>
    <t>Thursday, Feb 27</t>
  </si>
  <si>
    <t>8:00</t>
  </si>
  <si>
    <t>Registration Opens</t>
  </si>
  <si>
    <t>9:00-11:30</t>
  </si>
  <si>
    <t>Workshop Sessions</t>
  </si>
  <si>
    <t>No Secrets</t>
  </si>
  <si>
    <t>ITT, EFF? FoPF?</t>
  </si>
  <si>
    <t>SPONSOR: IIT</t>
  </si>
  <si>
    <t>Advanced Analytics</t>
  </si>
  <si>
    <t>Susan Mernit</t>
  </si>
  <si>
    <t>11:30-2:00</t>
  </si>
  <si>
    <t>LUNCH</t>
  </si>
  <si>
    <t>Fee-based</t>
  </si>
  <si>
    <t>2:00-4:30</t>
  </si>
  <si>
    <t>Tor, Secure Drop, InformaCam, PGP</t>
  </si>
  <si>
    <t>Media Training</t>
  </si>
  <si>
    <t>Laura Flanders?</t>
  </si>
  <si>
    <t>4:30-7:00</t>
  </si>
  <si>
    <t>Shadows of Liberty Filming</t>
  </si>
  <si>
    <t>Got film for free</t>
  </si>
  <si>
    <t>7:30</t>
  </si>
  <si>
    <t>Opening Reception</t>
  </si>
  <si>
    <t>Katrina, Robert, Rinku w/ Laura Washington</t>
  </si>
  <si>
    <t>Lisa Graves? Ruth Coniff? Monika B? Don Hazen?  Adele Stan? Robert Greenwald? Katrina? Rinku Sen? Kai Wright? Jay Harris? Kathy Spillar? Cenk Uygur?</t>
  </si>
  <si>
    <t>SPONSOR: Voqal</t>
  </si>
  <si>
    <t/>
  </si>
  <si>
    <t>Friday, Feb 28</t>
  </si>
  <si>
    <t>Coffee and Pastries</t>
  </si>
  <si>
    <t xml:space="preserve">SPONSOR:Media Democracy Fund </t>
  </si>
  <si>
    <t>9:00</t>
  </si>
  <si>
    <t>Welcome</t>
  </si>
  <si>
    <t>Maya Schenwar</t>
  </si>
  <si>
    <t>CONFIRMED</t>
  </si>
  <si>
    <t>Jo Ellen Kaiser</t>
  </si>
  <si>
    <t>9:15</t>
  </si>
  <si>
    <t>Impact Awards</t>
  </si>
  <si>
    <t>Moderator</t>
  </si>
  <si>
    <t>Marc Favreau, New Press</t>
  </si>
  <si>
    <t>Presenters</t>
  </si>
  <si>
    <t>tbd</t>
  </si>
  <si>
    <t>10:30</t>
  </si>
  <si>
    <t>Coffee</t>
  </si>
  <si>
    <t>SPONSOR:</t>
  </si>
  <si>
    <t>10:45</t>
  </si>
  <si>
    <t>Breakout Sessions</t>
  </si>
  <si>
    <t>1 Video Storytelling Tools (lab)</t>
  </si>
  <si>
    <t>Lab participants present findings</t>
  </si>
  <si>
    <t>2 Audience Engagement</t>
  </si>
  <si>
    <t>Maire Walsh</t>
  </si>
  <si>
    <t>3 To Pay or Not to Pay: Interns</t>
  </si>
  <si>
    <t>Nation, IIT, Colorlines</t>
  </si>
  <si>
    <t>12:00</t>
  </si>
  <si>
    <t>Lunch</t>
  </si>
  <si>
    <t>Lunch Opening</t>
  </si>
  <si>
    <t>Amy Goodman to moderate?</t>
  </si>
  <si>
    <t>1:00</t>
  </si>
  <si>
    <t>Lunch Plenary</t>
  </si>
  <si>
    <t>Moderate with Greenwald and Poitras</t>
  </si>
  <si>
    <t>SPONSOR: TBD (Logan?)</t>
  </si>
  <si>
    <t>2:00</t>
  </si>
  <si>
    <t>Working Groups</t>
  </si>
  <si>
    <t>1  Repro Justice</t>
  </si>
  <si>
    <t>Lori Andrews</t>
  </si>
  <si>
    <t>2 Kauai Pesticide Project</t>
  </si>
  <si>
    <t>3  Database Project</t>
  </si>
  <si>
    <t>Engaging Networks?</t>
  </si>
  <si>
    <t>4 Open</t>
  </si>
  <si>
    <t>3:30</t>
  </si>
  <si>
    <t>Tool Demos</t>
  </si>
  <si>
    <t>Share our tools</t>
  </si>
  <si>
    <t>Knight Lab</t>
  </si>
  <si>
    <t>Learn our tools</t>
  </si>
  <si>
    <t>Tor, Guardian Project</t>
  </si>
  <si>
    <t>4:00</t>
  </si>
  <si>
    <t>1  Health Care</t>
  </si>
  <si>
    <t>Columbia Prof can lead this off</t>
  </si>
  <si>
    <t>2  Media Policy Beat</t>
  </si>
  <si>
    <t>Josh Stearns</t>
  </si>
  <si>
    <t>3 Economics Reporting</t>
  </si>
  <si>
    <t>NEFE speaker can lead this off</t>
  </si>
  <si>
    <t>5:30-8:00</t>
  </si>
  <si>
    <t>Free Time</t>
  </si>
  <si>
    <t>8:00-10:00</t>
  </si>
  <si>
    <t>Party</t>
  </si>
  <si>
    <t>Yana Kunichoff, Joe Macare, Miles</t>
  </si>
  <si>
    <t>Saturday, March 1</t>
  </si>
  <si>
    <t>8:30</t>
  </si>
  <si>
    <t>COFFEE/PASTRIES</t>
  </si>
  <si>
    <t>2 Working with Filmakers</t>
  </si>
  <si>
    <t>NAMAC</t>
  </si>
  <si>
    <t>3  Metrics Project Update</t>
  </si>
  <si>
    <t>Ariel White &amp; Ben Schneer</t>
  </si>
  <si>
    <t>10:15</t>
  </si>
  <si>
    <t>SPONSOR</t>
  </si>
  <si>
    <t>1  International Reporting</t>
  </si>
  <si>
    <t>Madeleine Bair, IPS, ?</t>
  </si>
  <si>
    <t>Integrating international stories</t>
  </si>
  <si>
    <t>2 Using Data</t>
  </si>
  <si>
    <t>Chicago Reporter, InfoActive</t>
  </si>
  <si>
    <t>CONFIRMED: Trina Chiasson</t>
  </si>
  <si>
    <t>4 Security Conversation</t>
  </si>
  <si>
    <t>Dan M (IIT), EFF person</t>
  </si>
  <si>
    <t>wrap-up from workshop</t>
  </si>
  <si>
    <t>12:00-1:30</t>
  </si>
  <si>
    <t>Closing Lunch Plenary</t>
  </si>
  <si>
    <t>Mark from McCormick</t>
  </si>
  <si>
    <t>Social Justice; put us on too?</t>
  </si>
  <si>
    <t>SPONSOR: MCCORMICK</t>
  </si>
  <si>
    <t>Strategic Planning</t>
  </si>
  <si>
    <t>Sunday, March 2</t>
  </si>
  <si>
    <t>9:30</t>
  </si>
  <si>
    <t>10:00-12:00</t>
  </si>
  <si>
    <t>12:00-1:00</t>
  </si>
  <si>
    <t>1:00-3:00</t>
  </si>
  <si>
    <t>3:00-5:00</t>
  </si>
  <si>
    <t>Reception</t>
  </si>
  <si>
    <t>Fee (level 2)</t>
  </si>
  <si>
    <t>$50/person</t>
  </si>
  <si>
    <t>TMC members, nonprofits, students (30)</t>
  </si>
  <si>
    <t>non-TMC members (20)</t>
  </si>
  <si>
    <t>rhania Khalek</t>
  </si>
  <si>
    <t>covered by Truthout</t>
  </si>
  <si>
    <t>Bea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</si>
</sst>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h:mm;@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scheme val="minor"/>
    </font>
    <font>
      <b/>
      <sz val="12"/>
      <color rgb="FF008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b/>
      <sz val="10"/>
      <color rgb="FF0000FF"/>
      <name val="Arial"/>
    </font>
    <font>
      <sz val="10"/>
      <color rgb="FF9900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/>
    <xf numFmtId="0" fontId="6" fillId="0" borderId="0" xfId="0" applyFont="1"/>
    <xf numFmtId="164" fontId="6" fillId="0" borderId="0" xfId="0" applyNumberFormat="1" applyFont="1"/>
    <xf numFmtId="0" fontId="1" fillId="2" borderId="0" xfId="0" applyFont="1" applyFill="1"/>
    <xf numFmtId="0" fontId="0" fillId="2" borderId="0" xfId="0" applyFill="1"/>
    <xf numFmtId="164" fontId="1" fillId="2" borderId="0" xfId="0" applyNumberFormat="1" applyFont="1" applyFill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7" fillId="0" borderId="0" xfId="0" applyFont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9" fillId="0" borderId="0" xfId="0" applyFont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C33" sqref="C33"/>
    </sheetView>
  </sheetViews>
  <sheetFormatPr baseColWidth="10" defaultRowHeight="15" x14ac:dyDescent="0"/>
  <cols>
    <col min="1" max="1" width="13.5" customWidth="1"/>
    <col min="2" max="2" width="15.83203125" bestFit="1" customWidth="1"/>
    <col min="3" max="3" width="10.83203125" style="3"/>
  </cols>
  <sheetData>
    <row r="1" spans="1:4">
      <c r="A1" t="s">
        <v>0</v>
      </c>
    </row>
    <row r="4" spans="1:4" s="13" customFormat="1">
      <c r="A4" s="12" t="s">
        <v>1</v>
      </c>
      <c r="C4" s="14">
        <f>C9+C14</f>
        <v>6777.5</v>
      </c>
    </row>
    <row r="5" spans="1:4">
      <c r="A5" s="1"/>
    </row>
    <row r="6" spans="1:4">
      <c r="A6" s="2" t="s">
        <v>15</v>
      </c>
      <c r="C6" s="3">
        <v>3000</v>
      </c>
    </row>
    <row r="7" spans="1:4">
      <c r="A7" s="2" t="s">
        <v>33</v>
      </c>
      <c r="C7" s="3">
        <v>2500</v>
      </c>
      <c r="D7" t="s">
        <v>34</v>
      </c>
    </row>
    <row r="8" spans="1:4">
      <c r="A8" s="2"/>
      <c r="B8" t="s">
        <v>20</v>
      </c>
      <c r="C8" s="3">
        <f>SUM(C6:C7)*0.07</f>
        <v>385.00000000000006</v>
      </c>
      <c r="D8" t="s">
        <v>21</v>
      </c>
    </row>
    <row r="9" spans="1:4">
      <c r="A9" s="2"/>
      <c r="B9" s="8" t="s">
        <v>22</v>
      </c>
      <c r="C9" s="7">
        <f>SUM(C6:C7)-C8</f>
        <v>5115</v>
      </c>
    </row>
    <row r="11" spans="1:4">
      <c r="A11" t="s">
        <v>13</v>
      </c>
      <c r="B11" t="s">
        <v>14</v>
      </c>
      <c r="C11" s="3">
        <v>750</v>
      </c>
      <c r="D11" t="s">
        <v>155</v>
      </c>
    </row>
    <row r="12" spans="1:4">
      <c r="A12" t="s">
        <v>153</v>
      </c>
      <c r="B12" t="s">
        <v>154</v>
      </c>
      <c r="C12" s="3">
        <v>1000</v>
      </c>
      <c r="D12" t="s">
        <v>156</v>
      </c>
    </row>
    <row r="13" spans="1:4">
      <c r="B13" t="s">
        <v>19</v>
      </c>
      <c r="C13" s="3">
        <f>(0.05*SUM(C11:C12))</f>
        <v>87.5</v>
      </c>
      <c r="D13" t="s">
        <v>28</v>
      </c>
    </row>
    <row r="14" spans="1:4" s="1" customFormat="1">
      <c r="B14" s="9" t="s">
        <v>23</v>
      </c>
      <c r="C14" s="6">
        <f>SUM(C11:C12)-C13</f>
        <v>1662.5</v>
      </c>
    </row>
    <row r="17" spans="1:4" s="13" customFormat="1">
      <c r="A17" s="12" t="s">
        <v>2</v>
      </c>
      <c r="C17" s="14">
        <f>C23+C33+C37</f>
        <v>6632.3600000000006</v>
      </c>
    </row>
    <row r="18" spans="1:4">
      <c r="A18" s="1"/>
    </row>
    <row r="19" spans="1:4">
      <c r="A19" s="2" t="s">
        <v>12</v>
      </c>
      <c r="C19" s="3">
        <v>460</v>
      </c>
      <c r="D19" t="s">
        <v>29</v>
      </c>
    </row>
    <row r="20" spans="1:4">
      <c r="A20" s="2"/>
    </row>
    <row r="21" spans="1:4" s="2" customFormat="1">
      <c r="A21" s="2" t="s">
        <v>4</v>
      </c>
      <c r="B21" s="2" t="s">
        <v>6</v>
      </c>
      <c r="C21" s="5">
        <v>1720</v>
      </c>
      <c r="D21" s="2" t="s">
        <v>35</v>
      </c>
    </row>
    <row r="22" spans="1:4" s="2" customFormat="1">
      <c r="C22" s="5"/>
    </row>
    <row r="23" spans="1:4" s="1" customFormat="1">
      <c r="B23" s="9" t="s">
        <v>16</v>
      </c>
      <c r="C23" s="6">
        <f>SUM(C19:C21)</f>
        <v>2180</v>
      </c>
    </row>
    <row r="24" spans="1:4" s="2" customFormat="1">
      <c r="C24" s="5"/>
    </row>
    <row r="26" spans="1:4" s="2" customFormat="1">
      <c r="A26" s="2" t="s">
        <v>3</v>
      </c>
      <c r="B26" s="2" t="s">
        <v>5</v>
      </c>
      <c r="C26" s="5">
        <v>2000</v>
      </c>
      <c r="D26" s="2" t="s">
        <v>24</v>
      </c>
    </row>
    <row r="27" spans="1:4">
      <c r="B27" t="s">
        <v>32</v>
      </c>
      <c r="C27" s="3">
        <v>500</v>
      </c>
    </row>
    <row r="28" spans="1:4">
      <c r="B28" t="s">
        <v>157</v>
      </c>
      <c r="C28" s="3">
        <v>0</v>
      </c>
      <c r="D28" t="s">
        <v>158</v>
      </c>
    </row>
    <row r="29" spans="1:4">
      <c r="B29" t="s">
        <v>30</v>
      </c>
      <c r="C29" s="3">
        <v>0</v>
      </c>
      <c r="D29" t="s">
        <v>31</v>
      </c>
    </row>
    <row r="30" spans="1:4">
      <c r="B30" t="s">
        <v>159</v>
      </c>
      <c r="C30" s="3">
        <v>0</v>
      </c>
    </row>
    <row r="31" spans="1:4">
      <c r="B31" t="s">
        <v>7</v>
      </c>
      <c r="C31" s="3">
        <v>400</v>
      </c>
    </row>
    <row r="32" spans="1:4">
      <c r="B32" t="s">
        <v>8</v>
      </c>
      <c r="C32" s="3">
        <v>400</v>
      </c>
    </row>
    <row r="33" spans="1:4" s="1" customFormat="1">
      <c r="B33" s="10" t="s">
        <v>18</v>
      </c>
      <c r="C33" s="11">
        <f>SUM(C26:C32)</f>
        <v>3300</v>
      </c>
    </row>
    <row r="34" spans="1:4" s="1" customFormat="1">
      <c r="C34" s="4"/>
    </row>
    <row r="35" spans="1:4" s="2" customFormat="1">
      <c r="A35" s="2" t="s">
        <v>9</v>
      </c>
      <c r="B35" s="2" t="s">
        <v>10</v>
      </c>
      <c r="C35" s="5">
        <v>990</v>
      </c>
      <c r="D35" s="2" t="s">
        <v>11</v>
      </c>
    </row>
    <row r="36" spans="1:4" s="2" customFormat="1">
      <c r="B36" s="2" t="s">
        <v>25</v>
      </c>
      <c r="C36" s="5">
        <f>0.164*C35</f>
        <v>162.36000000000001</v>
      </c>
    </row>
    <row r="37" spans="1:4" s="2" customFormat="1">
      <c r="B37" s="10" t="s">
        <v>26</v>
      </c>
      <c r="C37" s="11">
        <f>SUM(C35:C36)</f>
        <v>1152.3600000000001</v>
      </c>
    </row>
    <row r="38" spans="1:4" s="2" customFormat="1">
      <c r="C38" s="5"/>
    </row>
    <row r="39" spans="1:4" s="1" customFormat="1">
      <c r="B39" s="8" t="s">
        <v>17</v>
      </c>
      <c r="C39" s="7">
        <f>C33+C37</f>
        <v>4452.3600000000006</v>
      </c>
    </row>
    <row r="42" spans="1:4" s="12" customFormat="1">
      <c r="A42" s="12" t="s">
        <v>27</v>
      </c>
      <c r="C42" s="14">
        <f>C4-C17</f>
        <v>145.13999999999942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workbookViewId="0">
      <selection activeCell="F31" sqref="F31"/>
    </sheetView>
  </sheetViews>
  <sheetFormatPr baseColWidth="10" defaultColWidth="17.1640625" defaultRowHeight="12.75" customHeight="1" x14ac:dyDescent="0"/>
  <cols>
    <col min="1" max="1" width="17.1640625" style="16"/>
    <col min="2" max="2" width="19.5" style="16" customWidth="1"/>
    <col min="3" max="3" width="33.5" style="16" customWidth="1"/>
    <col min="4" max="4" width="33.33203125" style="16" customWidth="1"/>
    <col min="5" max="5" width="43" style="16" customWidth="1"/>
    <col min="6" max="16384" width="17.1640625" style="16"/>
  </cols>
  <sheetData>
    <row r="1" spans="1:20" ht="12.75" customHeight="1">
      <c r="A1" s="15" t="s">
        <v>36</v>
      </c>
    </row>
    <row r="2" spans="1:20" ht="12.75" customHeight="1">
      <c r="A2" s="15"/>
    </row>
    <row r="3" spans="1:20" ht="12.75" customHeight="1">
      <c r="A3" s="17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2.75" customHeight="1">
      <c r="A4" s="15"/>
    </row>
    <row r="5" spans="1:20" ht="12.75" customHeight="1">
      <c r="A5" s="15" t="s">
        <v>38</v>
      </c>
      <c r="B5" s="16" t="s">
        <v>39</v>
      </c>
    </row>
    <row r="6" spans="1:20" ht="12.75" customHeight="1">
      <c r="A6" s="15"/>
    </row>
    <row r="7" spans="1:20" ht="12.75" customHeight="1">
      <c r="A7" s="15"/>
    </row>
    <row r="8" spans="1:20" ht="12.75" customHeight="1">
      <c r="A8" s="15"/>
    </row>
    <row r="9" spans="1:20" ht="12.75" customHeight="1">
      <c r="A9" s="15" t="s">
        <v>40</v>
      </c>
      <c r="B9" s="16" t="s">
        <v>41</v>
      </c>
      <c r="C9" s="16" t="s">
        <v>42</v>
      </c>
      <c r="D9" s="16" t="s">
        <v>43</v>
      </c>
      <c r="E9" s="19" t="s">
        <v>44</v>
      </c>
    </row>
    <row r="10" spans="1:20" ht="12.75" customHeight="1">
      <c r="A10" s="15"/>
      <c r="C10" s="16" t="s">
        <v>45</v>
      </c>
      <c r="D10" s="16" t="s">
        <v>46</v>
      </c>
    </row>
    <row r="11" spans="1:20" ht="12.75" customHeight="1">
      <c r="A11" s="15"/>
    </row>
    <row r="12" spans="1:20" ht="12.75" customHeight="1">
      <c r="A12" s="15" t="s">
        <v>47</v>
      </c>
      <c r="B12" s="16" t="s">
        <v>48</v>
      </c>
      <c r="E12" s="19" t="s">
        <v>49</v>
      </c>
    </row>
    <row r="13" spans="1:20" ht="12.75" customHeight="1">
      <c r="A13" s="15"/>
    </row>
    <row r="14" spans="1:20" ht="12.75" customHeight="1">
      <c r="A14" s="15" t="s">
        <v>50</v>
      </c>
      <c r="B14" s="16" t="s">
        <v>41</v>
      </c>
      <c r="C14" s="16" t="s">
        <v>42</v>
      </c>
      <c r="D14" s="16" t="s">
        <v>51</v>
      </c>
      <c r="E14" s="19" t="s">
        <v>44</v>
      </c>
    </row>
    <row r="15" spans="1:20" ht="12.75" customHeight="1">
      <c r="A15" s="15"/>
      <c r="C15" s="16" t="s">
        <v>52</v>
      </c>
      <c r="D15" s="16" t="s">
        <v>53</v>
      </c>
    </row>
    <row r="16" spans="1:20" ht="12.75" customHeight="1">
      <c r="A16" s="15"/>
    </row>
    <row r="17" spans="1:20" ht="12.75" customHeight="1">
      <c r="A17" s="15"/>
    </row>
    <row r="18" spans="1:20" ht="12.75" customHeight="1">
      <c r="A18" s="15" t="s">
        <v>54</v>
      </c>
      <c r="C18" s="16" t="s">
        <v>55</v>
      </c>
      <c r="D18" s="16" t="s">
        <v>56</v>
      </c>
    </row>
    <row r="19" spans="1:20" ht="12.75" customHeight="1">
      <c r="A19" s="15"/>
    </row>
    <row r="20" spans="1:20" ht="12.75" customHeight="1">
      <c r="A20" s="15" t="s">
        <v>57</v>
      </c>
      <c r="B20" s="20" t="s">
        <v>58</v>
      </c>
      <c r="C20" s="16" t="s">
        <v>59</v>
      </c>
      <c r="D20" s="16" t="s">
        <v>60</v>
      </c>
      <c r="E20" s="19" t="s">
        <v>61</v>
      </c>
    </row>
    <row r="21" spans="1:20" ht="12.75" customHeight="1">
      <c r="A21" s="15"/>
      <c r="D21" s="16" t="s">
        <v>62</v>
      </c>
    </row>
    <row r="22" spans="1:20" ht="12.75" customHeight="1">
      <c r="A22" s="17" t="s">
        <v>63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2.75" customHeight="1">
      <c r="A23" s="15"/>
    </row>
    <row r="24" spans="1:20" ht="12.75" customHeight="1">
      <c r="A24" s="15" t="s">
        <v>38</v>
      </c>
      <c r="B24" s="16" t="s">
        <v>39</v>
      </c>
    </row>
    <row r="25" spans="1:20" ht="12.75" customHeight="1">
      <c r="A25" s="15"/>
    </row>
    <row r="26" spans="1:20" ht="12.75" customHeight="1">
      <c r="A26" s="15"/>
      <c r="B26" s="16" t="s">
        <v>64</v>
      </c>
      <c r="E26" s="19" t="s">
        <v>65</v>
      </c>
    </row>
    <row r="27" spans="1:20" ht="12.75" customHeight="1">
      <c r="A27" s="15"/>
    </row>
    <row r="28" spans="1:20" ht="12.75" customHeight="1">
      <c r="A28" s="15" t="s">
        <v>66</v>
      </c>
      <c r="B28" s="16" t="s">
        <v>67</v>
      </c>
      <c r="C28" s="16" t="s">
        <v>67</v>
      </c>
      <c r="D28" s="16" t="s">
        <v>68</v>
      </c>
      <c r="E28" s="16" t="s">
        <v>69</v>
      </c>
    </row>
    <row r="29" spans="1:20" ht="12.75" customHeight="1">
      <c r="A29" s="15"/>
      <c r="C29" s="16" t="s">
        <v>67</v>
      </c>
      <c r="D29" s="16" t="s">
        <v>70</v>
      </c>
    </row>
    <row r="30" spans="1:20" ht="12.75" customHeight="1">
      <c r="A30" s="15"/>
    </row>
    <row r="31" spans="1:20" ht="12.75" customHeight="1">
      <c r="A31" s="15" t="s">
        <v>71</v>
      </c>
      <c r="B31" s="21" t="s">
        <v>72</v>
      </c>
      <c r="C31" s="16" t="s">
        <v>73</v>
      </c>
      <c r="D31" s="16" t="s">
        <v>74</v>
      </c>
      <c r="E31" s="16" t="s">
        <v>69</v>
      </c>
    </row>
    <row r="32" spans="1:20" ht="12.75" customHeight="1">
      <c r="A32" s="15"/>
      <c r="C32" s="16" t="s">
        <v>75</v>
      </c>
      <c r="D32" s="16" t="s">
        <v>76</v>
      </c>
    </row>
    <row r="33" spans="1:5" ht="15">
      <c r="A33" s="15"/>
    </row>
    <row r="34" spans="1:5" ht="15">
      <c r="A34" s="15" t="s">
        <v>77</v>
      </c>
      <c r="B34" s="16" t="s">
        <v>78</v>
      </c>
      <c r="E34" s="19" t="s">
        <v>79</v>
      </c>
    </row>
    <row r="35" spans="1:5" ht="15">
      <c r="A35" s="15"/>
    </row>
    <row r="36" spans="1:5" ht="15">
      <c r="A36" s="15" t="s">
        <v>80</v>
      </c>
      <c r="B36" s="16" t="s">
        <v>81</v>
      </c>
      <c r="C36" s="22" t="s">
        <v>82</v>
      </c>
      <c r="D36" s="16" t="s">
        <v>83</v>
      </c>
    </row>
    <row r="37" spans="1:5" ht="15">
      <c r="A37" s="15"/>
      <c r="C37" s="16" t="s">
        <v>84</v>
      </c>
      <c r="D37" s="16" t="s">
        <v>85</v>
      </c>
      <c r="E37" s="16" t="s">
        <v>69</v>
      </c>
    </row>
    <row r="38" spans="1:5" ht="15">
      <c r="A38" s="15"/>
      <c r="C38" s="22" t="s">
        <v>86</v>
      </c>
      <c r="D38" s="16" t="s">
        <v>87</v>
      </c>
    </row>
    <row r="39" spans="1:5" ht="15">
      <c r="A39" s="15"/>
    </row>
    <row r="40" spans="1:5" ht="15">
      <c r="A40" s="15" t="s">
        <v>88</v>
      </c>
      <c r="B40" s="16" t="s">
        <v>89</v>
      </c>
    </row>
    <row r="41" spans="1:5" ht="15">
      <c r="A41" s="23">
        <v>0.52083333333333304</v>
      </c>
      <c r="B41" s="16" t="s">
        <v>90</v>
      </c>
      <c r="D41" s="16" t="s">
        <v>91</v>
      </c>
    </row>
    <row r="42" spans="1:5" ht="15">
      <c r="A42" s="16" t="s">
        <v>92</v>
      </c>
      <c r="B42" s="21" t="s">
        <v>93</v>
      </c>
      <c r="C42" s="16" t="s">
        <v>5</v>
      </c>
      <c r="D42" s="16" t="s">
        <v>94</v>
      </c>
      <c r="E42" s="19" t="s">
        <v>95</v>
      </c>
    </row>
    <row r="43" spans="1:5" ht="15">
      <c r="A43" s="15"/>
    </row>
    <row r="44" spans="1:5" ht="15">
      <c r="A44" s="15"/>
    </row>
    <row r="45" spans="1:5" ht="15">
      <c r="A45" s="15" t="s">
        <v>96</v>
      </c>
      <c r="B45" s="16" t="s">
        <v>97</v>
      </c>
      <c r="C45" s="22" t="s">
        <v>98</v>
      </c>
      <c r="D45" s="16" t="s">
        <v>99</v>
      </c>
    </row>
    <row r="46" spans="1:5" ht="15">
      <c r="A46" s="15"/>
      <c r="C46" s="22" t="s">
        <v>100</v>
      </c>
    </row>
    <row r="47" spans="1:5" ht="15">
      <c r="A47" s="15"/>
      <c r="C47" s="22" t="s">
        <v>101</v>
      </c>
      <c r="D47" s="16" t="s">
        <v>102</v>
      </c>
    </row>
    <row r="48" spans="1:5" ht="15">
      <c r="A48" s="15"/>
      <c r="C48" s="22" t="s">
        <v>103</v>
      </c>
    </row>
    <row r="49" spans="1:20" ht="12.75" customHeight="1">
      <c r="A49" s="15"/>
      <c r="C49" s="22"/>
    </row>
    <row r="50" spans="1:20" ht="12.75" customHeight="1">
      <c r="A50" s="15" t="s">
        <v>104</v>
      </c>
      <c r="B50" s="21" t="s">
        <v>105</v>
      </c>
      <c r="C50" s="24" t="s">
        <v>106</v>
      </c>
      <c r="D50" s="16" t="s">
        <v>107</v>
      </c>
      <c r="E50" s="19" t="s">
        <v>79</v>
      </c>
    </row>
    <row r="51" spans="1:20" ht="12.75" customHeight="1">
      <c r="A51" s="15"/>
      <c r="B51" s="21"/>
      <c r="C51" s="24" t="s">
        <v>108</v>
      </c>
      <c r="D51" s="16" t="s">
        <v>109</v>
      </c>
      <c r="E51" s="19"/>
    </row>
    <row r="52" spans="1:20" ht="12.75" customHeight="1">
      <c r="A52" s="15"/>
      <c r="C52" s="15"/>
    </row>
    <row r="53" spans="1:20" ht="12.75" customHeight="1">
      <c r="A53" s="15" t="s">
        <v>110</v>
      </c>
      <c r="B53" s="16" t="s">
        <v>97</v>
      </c>
      <c r="C53" s="15" t="s">
        <v>111</v>
      </c>
      <c r="D53" s="16" t="s">
        <v>112</v>
      </c>
    </row>
    <row r="54" spans="1:20" ht="12.75" customHeight="1">
      <c r="A54" s="15"/>
      <c r="C54" s="15" t="s">
        <v>113</v>
      </c>
      <c r="D54" s="16" t="s">
        <v>114</v>
      </c>
    </row>
    <row r="55" spans="1:20" ht="12.75" customHeight="1">
      <c r="A55" s="15"/>
      <c r="C55" s="15" t="s">
        <v>115</v>
      </c>
      <c r="D55" s="16" t="s">
        <v>116</v>
      </c>
    </row>
    <row r="56" spans="1:20" ht="12.75" customHeight="1">
      <c r="A56" s="15"/>
      <c r="C56" s="16" t="s">
        <v>103</v>
      </c>
    </row>
    <row r="57" spans="1:20" ht="12.75" customHeight="1">
      <c r="A57" s="15"/>
    </row>
    <row r="58" spans="1:20" ht="12.75" customHeight="1">
      <c r="A58" s="15" t="s">
        <v>117</v>
      </c>
      <c r="B58" s="16" t="s">
        <v>118</v>
      </c>
    </row>
    <row r="59" spans="1:20" ht="12.75" customHeight="1">
      <c r="A59" s="15"/>
    </row>
    <row r="60" spans="1:20" ht="12.75" customHeight="1">
      <c r="A60" s="15"/>
    </row>
    <row r="61" spans="1:20" ht="12.75" customHeight="1">
      <c r="A61" s="15" t="s">
        <v>119</v>
      </c>
      <c r="B61" s="16" t="s">
        <v>120</v>
      </c>
      <c r="E61" s="16" t="s">
        <v>121</v>
      </c>
    </row>
    <row r="62" spans="1:20" ht="12.75" customHeight="1">
      <c r="A62" s="15"/>
    </row>
    <row r="63" spans="1:20" ht="12.75" customHeight="1">
      <c r="A63" s="15"/>
    </row>
    <row r="64" spans="1:20" ht="12.75" customHeight="1">
      <c r="A64" s="17" t="s">
        <v>122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5" ht="15">
      <c r="A65" s="15"/>
    </row>
    <row r="66" spans="1:5" ht="15">
      <c r="A66" s="15"/>
    </row>
    <row r="67" spans="1:5" ht="15">
      <c r="A67" s="15" t="s">
        <v>123</v>
      </c>
      <c r="B67" s="16" t="s">
        <v>39</v>
      </c>
    </row>
    <row r="68" spans="1:5" ht="15">
      <c r="A68" s="15"/>
    </row>
    <row r="69" spans="1:5" ht="15">
      <c r="A69" s="15"/>
      <c r="B69" s="16" t="s">
        <v>124</v>
      </c>
      <c r="E69" s="19" t="s">
        <v>79</v>
      </c>
    </row>
    <row r="70" spans="1:5" ht="15">
      <c r="A70" s="15"/>
    </row>
    <row r="71" spans="1:5" ht="15">
      <c r="A71" s="15" t="s">
        <v>66</v>
      </c>
      <c r="B71" s="25" t="s">
        <v>81</v>
      </c>
      <c r="C71" s="22">
        <v>1</v>
      </c>
    </row>
    <row r="72" spans="1:5" ht="15">
      <c r="A72" s="15"/>
      <c r="C72" s="22" t="s">
        <v>125</v>
      </c>
      <c r="D72" s="16" t="s">
        <v>126</v>
      </c>
    </row>
    <row r="73" spans="1:5" ht="15">
      <c r="A73" s="15"/>
      <c r="C73" s="22" t="s">
        <v>127</v>
      </c>
      <c r="D73" s="16" t="s">
        <v>128</v>
      </c>
    </row>
    <row r="74" spans="1:5" ht="15">
      <c r="A74" s="15"/>
    </row>
    <row r="75" spans="1:5" ht="15">
      <c r="A75" s="15" t="s">
        <v>129</v>
      </c>
      <c r="B75" s="16" t="s">
        <v>78</v>
      </c>
      <c r="E75" s="19" t="s">
        <v>130</v>
      </c>
    </row>
    <row r="76" spans="1:5" ht="15">
      <c r="A76" s="15"/>
    </row>
    <row r="77" spans="1:5" ht="15">
      <c r="A77" s="15" t="s">
        <v>80</v>
      </c>
      <c r="B77" s="16" t="s">
        <v>81</v>
      </c>
      <c r="C77" s="22" t="s">
        <v>131</v>
      </c>
      <c r="D77" s="16" t="s">
        <v>132</v>
      </c>
      <c r="E77" s="16" t="s">
        <v>133</v>
      </c>
    </row>
    <row r="78" spans="1:5" ht="15">
      <c r="A78" s="15"/>
      <c r="C78" s="22" t="s">
        <v>134</v>
      </c>
      <c r="D78" s="16" t="s">
        <v>135</v>
      </c>
      <c r="E78" s="16" t="s">
        <v>136</v>
      </c>
    </row>
    <row r="79" spans="1:5" ht="15">
      <c r="A79" s="15"/>
      <c r="C79" s="16" t="s">
        <v>137</v>
      </c>
      <c r="D79" s="16" t="s">
        <v>138</v>
      </c>
      <c r="E79" s="16" t="s">
        <v>139</v>
      </c>
    </row>
    <row r="80" spans="1:5" ht="15">
      <c r="A80" s="15"/>
    </row>
    <row r="81" spans="1:20" ht="12.75" customHeight="1">
      <c r="A81" s="15" t="s">
        <v>140</v>
      </c>
      <c r="B81" s="21" t="s">
        <v>141</v>
      </c>
      <c r="C81" s="16" t="s">
        <v>142</v>
      </c>
      <c r="D81" s="16" t="s">
        <v>143</v>
      </c>
      <c r="E81" s="19" t="s">
        <v>144</v>
      </c>
    </row>
    <row r="82" spans="1:20" ht="12.75" customHeight="1">
      <c r="A82" s="15"/>
    </row>
    <row r="84" spans="1:20" ht="12.75" customHeight="1">
      <c r="A84" s="15" t="s">
        <v>50</v>
      </c>
      <c r="B84" s="16" t="s">
        <v>145</v>
      </c>
    </row>
    <row r="85" spans="1:20" ht="12.75" customHeight="1">
      <c r="A85" s="15"/>
    </row>
    <row r="86" spans="1:20" ht="12.75" customHeight="1">
      <c r="A86" s="15"/>
    </row>
    <row r="87" spans="1:20" ht="12.75" customHeight="1">
      <c r="A87" s="15"/>
    </row>
    <row r="88" spans="1:20" ht="12.75" customHeight="1">
      <c r="A88" s="15"/>
    </row>
    <row r="89" spans="1:20" ht="12.75" customHeight="1">
      <c r="A89" s="17" t="s">
        <v>146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2.75" customHeight="1">
      <c r="A90" s="15"/>
    </row>
    <row r="91" spans="1:20" ht="12.75" customHeight="1">
      <c r="A91" s="15" t="s">
        <v>147</v>
      </c>
      <c r="B91" s="16" t="s">
        <v>78</v>
      </c>
    </row>
    <row r="92" spans="1:20" ht="12.75" customHeight="1">
      <c r="A92" s="15"/>
    </row>
    <row r="93" spans="1:20" ht="12.75" customHeight="1">
      <c r="A93" s="15" t="s">
        <v>148</v>
      </c>
      <c r="B93" s="16" t="s">
        <v>145</v>
      </c>
    </row>
    <row r="94" spans="1:20" ht="12.75" customHeight="1">
      <c r="A94" s="15"/>
    </row>
    <row r="95" spans="1:20" ht="12.75" customHeight="1">
      <c r="A95" s="15" t="s">
        <v>149</v>
      </c>
      <c r="B95" s="16" t="s">
        <v>89</v>
      </c>
    </row>
    <row r="96" spans="1:20" ht="12.75" customHeight="1">
      <c r="A96" s="15"/>
    </row>
    <row r="97" spans="1:2" ht="15">
      <c r="A97" s="15" t="s">
        <v>150</v>
      </c>
      <c r="B97" s="16" t="s">
        <v>145</v>
      </c>
    </row>
    <row r="98" spans="1:2" ht="15">
      <c r="A98" s="15"/>
    </row>
    <row r="99" spans="1:2" ht="15">
      <c r="A99" s="15" t="s">
        <v>151</v>
      </c>
      <c r="B99" s="16" t="s">
        <v>152</v>
      </c>
    </row>
    <row r="100" spans="1:2" ht="15">
      <c r="A100" s="15"/>
    </row>
    <row r="101" spans="1:2" ht="15">
      <c r="A101" s="15"/>
    </row>
    <row r="102" spans="1:2" ht="15">
      <c r="A102" s="15"/>
    </row>
    <row r="103" spans="1:2" ht="15">
      <c r="A103" s="15"/>
    </row>
    <row r="104" spans="1:2" ht="15">
      <c r="A104" s="15"/>
    </row>
    <row r="105" spans="1:2" ht="15">
      <c r="A105" s="15"/>
    </row>
    <row r="106" spans="1:2" ht="15">
      <c r="A106" s="15"/>
    </row>
    <row r="107" spans="1:2" ht="15">
      <c r="A107" s="15"/>
    </row>
    <row r="108" spans="1:2" ht="15">
      <c r="A108" s="15"/>
    </row>
    <row r="109" spans="1:2" ht="15">
      <c r="A109" s="15"/>
    </row>
    <row r="110" spans="1:2" ht="15">
      <c r="A110" s="15"/>
    </row>
    <row r="111" spans="1:2" ht="15">
      <c r="A111" s="15"/>
    </row>
    <row r="112" spans="1:2" ht="15">
      <c r="A112" s="15"/>
    </row>
    <row r="113" spans="1:1" ht="15">
      <c r="A113" s="15"/>
    </row>
    <row r="114" spans="1:1" ht="15">
      <c r="A114" s="15"/>
    </row>
    <row r="115" spans="1:1" ht="15">
      <c r="A115" s="15"/>
    </row>
    <row r="116" spans="1:1" ht="15">
      <c r="A116" s="15"/>
    </row>
    <row r="117" spans="1:1" ht="15">
      <c r="A117" s="1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NoSecrets Workshop</vt:lpstr>
      <vt:lpstr> tentative program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2013-11-21T02:53:49Z</dcterms:created>
  <dcterms:modified xsi:type="dcterms:W3CDTF">2013-12-16T22:45:19Z</dcterms:modified>
</cp:coreProperties>
</file>