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0" windowWidth="32400" windowHeight="16060" tabRatio="500" activeTab="0"/>
  </bookViews>
  <sheets>
    <sheet name="Aging" sheetId="1" r:id="rId1"/>
  </sheets>
  <definedNames>
    <definedName name="_xlnm.Print_Area" localSheetId="0">'Aging'!$A$3:$L$102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6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3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15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<sst xmlns="http://schemas.openxmlformats.org/spreadsheetml/2006/main" count="899" uniqueCount="640">
  <si>
    <t>Lark Corbeil</t>
  </si>
  <si>
    <t>N.A.M.A.C. (National Alliance for Media Arts &amp; Cultures)</t>
  </si>
  <si>
    <t>New America Media</t>
  </si>
  <si>
    <t>Public News Service</t>
  </si>
  <si>
    <t>PLEASE DO NOT CHANGE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</si>
  <si>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</si>
  <si>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</si>
  <si>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</si>
  <si>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</si>
  <si>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</si>
  <si>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</si>
  <si>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</si>
  <si>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</si>
  <si>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</si>
  <si>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</si>
  <si>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</si>
  <si>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</si>
  <si>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</si>
  <si>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</si>
  <si>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</si>
  <si>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</si>
  <si>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Women's Media Center</t>
  </si>
  <si>
    <t>Days Outstanding</t>
  </si>
  <si>
    <t>OWED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</si>
  <si>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</si>
  <si>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</si>
  <si>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</si>
  <si>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</si>
  <si>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</si>
  <si>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</si>
  <si>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</si>
  <si>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</si>
  <si>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</si>
  <si>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</si>
  <si>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</si>
  <si>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</si>
  <si>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</si>
  <si>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</si>
  <si>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</si>
  <si>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</si>
  <si>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</si>
  <si>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laura@warandpiece.com</t>
  </si>
  <si>
    <t>www.afronetizen.com</t>
  </si>
  <si>
    <t>www.airamerica.com</t>
  </si>
  <si>
    <t>www.mediaforum.org</t>
  </si>
  <si>
    <t>www.alternet.org</t>
  </si>
  <si>
    <t>www.bkpub.com</t>
  </si>
  <si>
    <t>www.bravenewfilms.org</t>
  </si>
  <si>
    <t>www.betterworldfund.org/</t>
  </si>
  <si>
    <t>www.chelseagreen.com</t>
  </si>
  <si>
    <t>www.colorlines.com</t>
  </si>
  <si>
    <t>www.democracynow.org</t>
  </si>
  <si>
    <t>www.freespeech.org</t>
  </si>
  <si>
    <t>www.globalvision.org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</si>
  <si>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</si>
  <si>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</si>
  <si>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</si>
  <si>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</si>
  <si>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</si>
  <si>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</si>
  <si>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</si>
  <si>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</si>
  <si>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</si>
  <si>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</si>
  <si>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</si>
  <si>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</si>
  <si>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</si>
  <si>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</si>
  <si>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</si>
  <si>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</si>
  <si>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</si>
  <si>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</si>
  <si>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</si>
  <si>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</si>
  <si>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</si>
  <si>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</si>
  <si>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</si>
  <si>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</si>
  <si>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</si>
  <si>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</si>
  <si>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</si>
  <si>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</si>
  <si>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</si>
  <si>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</si>
  <si>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</si>
  <si>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</si>
  <si>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</si>
  <si>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</si>
  <si>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</si>
  <si>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</si>
  <si>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</si>
  <si>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</si>
  <si>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</si>
  <si>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</si>
  <si>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</si>
  <si>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</si>
  <si>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</si>
  <si>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</si>
  <si>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</si>
  <si>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</si>
  <si>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</si>
  <si>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235 Montgomery St., Ste 650</t>
  </si>
  <si>
    <t>1800 Massachusetts Avenue</t>
  </si>
  <si>
    <t>10510 Culver Blvd.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</si>
  <si>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</si>
  <si>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</si>
  <si>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</si>
  <si>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</si>
  <si>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</si>
  <si>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</si>
  <si>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WA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</si>
  <si>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</si>
  <si>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</si>
  <si>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</si>
  <si>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</si>
  <si>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</si>
  <si>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</si>
  <si>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</si>
  <si>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</si>
  <si>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</si>
  <si>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</si>
  <si>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</si>
  <si>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</si>
  <si>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</si>
  <si>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</si>
  <si>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</si>
  <si>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</si>
  <si>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</si>
  <si>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</si>
  <si>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</si>
  <si>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</si>
  <si>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</si>
  <si>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</si>
  <si>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</si>
  <si>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</si>
  <si>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</si>
  <si>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</si>
  <si>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</si>
  <si>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</si>
  <si>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</si>
  <si>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</si>
  <si>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</si>
  <si>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</si>
  <si>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</si>
  <si>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</si>
  <si>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</si>
  <si>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</si>
  <si>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</si>
  <si>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</si>
  <si>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</si>
  <si>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</si>
  <si>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</si>
  <si>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</si>
  <si>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</si>
  <si>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</si>
  <si>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</si>
  <si>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</si>
  <si>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</si>
  <si>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</si>
  <si>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</si>
  <si>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</si>
  <si>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</si>
  <si>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</si>
  <si>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</si>
  <si>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</si>
  <si>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</si>
  <si>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</si>
  <si>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</si>
  <si>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</si>
  <si>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</si>
  <si>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</si>
  <si>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</si>
  <si>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</si>
  <si>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</si>
  <si>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(202) 955-6460 ext. 222</t>
  </si>
  <si>
    <t>Madeleine Buckingham</t>
  </si>
  <si>
    <t>mbuckingham@motherjones.com</t>
  </si>
  <si>
    <t>(415) 321-1733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</si>
  <si>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</si>
  <si>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</si>
  <si>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</si>
  <si>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</si>
  <si>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</si>
  <si>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</si>
  <si>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</si>
  <si>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(415) 743-6461</t>
  </si>
  <si>
    <t>145 Ninth St., Ste 102</t>
  </si>
  <si>
    <t>529 14th Street, N.W., National Press Building, Ste. 1071</t>
  </si>
  <si>
    <t>Feministing</t>
  </si>
  <si>
    <t>www.feministing.com</t>
  </si>
  <si>
    <t>julie@democracynow.org</t>
  </si>
  <si>
    <t>Rory O'Connor</t>
  </si>
  <si>
    <t>cgiller@grist.org</t>
  </si>
  <si>
    <t>Lisa Rudman</t>
  </si>
  <si>
    <t>lrudman@radioproject.org</t>
  </si>
  <si>
    <t>Jeffrey Allen</t>
  </si>
  <si>
    <t>Jeffrey.Allen@oneworld.net</t>
  </si>
  <si>
    <t>mfavreau@thenewpress.com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</si>
  <si>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</si>
  <si>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</si>
  <si>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</si>
  <si>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</si>
  <si>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</si>
  <si>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</si>
  <si>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</si>
  <si>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</si>
  <si>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</si>
  <si>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</si>
  <si>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</si>
  <si>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</si>
  <si>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</si>
  <si>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</si>
  <si>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</si>
  <si>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</si>
  <si>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</si>
  <si>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</si>
  <si>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</si>
  <si>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</si>
  <si>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</si>
  <si>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</si>
  <si>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</si>
  <si>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</si>
  <si>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</si>
  <si>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</si>
  <si>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2201 P Street, NW</t>
  </si>
  <si>
    <t>20037-1033</t>
  </si>
  <si>
    <t>1333 H Street, NW, 10th Floor</t>
  </si>
  <si>
    <t>Feet In Two Worlds/The New School</t>
  </si>
  <si>
    <t>212-229-5400x 1206</t>
  </si>
  <si>
    <t>187 Main Street</t>
  </si>
  <si>
    <t>Great Barrington</t>
  </si>
  <si>
    <t>01230</t>
  </si>
  <si>
    <t>(413) 672-1656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</si>
  <si>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</si>
  <si>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</si>
  <si>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</si>
  <si>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</si>
  <si>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</si>
  <si>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</si>
  <si>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</si>
  <si>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</si>
  <si>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</si>
  <si>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</si>
  <si>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</si>
  <si>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</si>
  <si>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</si>
  <si>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</si>
  <si>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</si>
  <si>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</si>
  <si>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</si>
  <si>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Joe Baker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</si>
  <si>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</si>
  <si>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</si>
  <si>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</si>
  <si>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</si>
  <si>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</si>
  <si>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laborradio@gmail.com</t>
  </si>
  <si>
    <t>213 E. 4th Street, Suite 417</t>
  </si>
  <si>
    <t>275 Shoreline Drive, Ste 300</t>
  </si>
  <si>
    <t>julie@womensmediacenter.com</t>
  </si>
  <si>
    <t>Brooklyn</t>
  </si>
  <si>
    <t>DOING BUSINESS AS</t>
  </si>
  <si>
    <t>The Texas Observer</t>
  </si>
  <si>
    <t>nelson@texasobserver.org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</si>
  <si>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</si>
  <si>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</si>
  <si>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</si>
  <si>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</si>
  <si>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</si>
  <si>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</si>
  <si>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</si>
  <si>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</si>
  <si>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</si>
  <si>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</si>
  <si>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</si>
  <si>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</si>
  <si>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</si>
  <si>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</si>
  <si>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</si>
  <si>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</si>
  <si>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</si>
  <si>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</si>
  <si>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</si>
  <si>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</si>
  <si>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</si>
  <si>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</si>
  <si>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</si>
  <si>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</si>
  <si>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</si>
  <si>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</si>
  <si>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</si>
  <si>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</si>
  <si>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</si>
  <si>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</si>
  <si>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</si>
  <si>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105 E. 22nd Street</t>
  </si>
  <si>
    <t>tetyana@alternet.org</t>
  </si>
  <si>
    <t>(917) 463-3599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</si>
  <si>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</si>
  <si>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</si>
  <si>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</si>
  <si>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</si>
  <si>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</si>
  <si>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</si>
  <si>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</si>
  <si>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</si>
  <si>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</si>
  <si>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</si>
  <si>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</si>
  <si>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</si>
  <si>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</si>
  <si>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</si>
  <si>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</si>
  <si>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</si>
  <si>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</si>
  <si>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1200-18th Street, NW, Suite 330</t>
  </si>
  <si>
    <t>(213) 925-5905</t>
  </si>
  <si>
    <t>kendel@truthout.org</t>
  </si>
  <si>
    <t>Foundation for the Study of Independent Social Ideas</t>
  </si>
  <si>
    <t>(212) 749-2137</t>
  </si>
  <si>
    <t>www.dissentmagazine.org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</si>
  <si>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</si>
  <si>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</si>
  <si>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</si>
  <si>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</si>
  <si>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</si>
  <si>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</si>
  <si>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</si>
  <si>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</si>
  <si>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</si>
  <si>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</si>
  <si>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</si>
  <si>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</si>
  <si>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</si>
  <si>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</si>
  <si>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</si>
  <si>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34 Burgher Avenue</t>
  </si>
  <si>
    <t>Staten Island</t>
  </si>
  <si>
    <t>212-751-3255</t>
  </si>
  <si>
    <t>www.orionmagazine.org</t>
  </si>
  <si>
    <t>336 E. 22nd Street, #1R</t>
  </si>
  <si>
    <t>www.linktv.org</t>
  </si>
  <si>
    <t>The Nation Institute</t>
  </si>
  <si>
    <t>116 E. 16th Street, 8th Floor</t>
  </si>
  <si>
    <t>212-822-0252</t>
  </si>
  <si>
    <t>www.nationinstitute.org</t>
  </si>
  <si>
    <t>tanya@nationinstitute.org</t>
  </si>
  <si>
    <t>The Hightower Lowdown</t>
  </si>
  <si>
    <t>Richard Crane</t>
  </si>
  <si>
    <t>284 Madrona Way, NE, Suite 116</t>
  </si>
  <si>
    <t>The Thom Hartmann Program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</si>
  <si>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</si>
  <si>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</si>
  <si>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</si>
  <si>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</si>
  <si>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</si>
  <si>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</si>
  <si>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</si>
  <si>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1310 Broadway, Suite 201</t>
  </si>
  <si>
    <t>Somerville</t>
  </si>
  <si>
    <t>(617) 666-5300</t>
  </si>
  <si>
    <t>DELETED - TPM Media LLC - 06/19/2012</t>
  </si>
  <si>
    <t>1825 K Street, NW, Suite 400</t>
  </si>
  <si>
    <t>(202)-776-0720</t>
  </si>
  <si>
    <t>Liberty Media for Women (reactivated 7/18/12)</t>
  </si>
  <si>
    <t>(310) 556-2500</t>
  </si>
  <si>
    <t>Political Research Associates</t>
  </si>
  <si>
    <t>High Country News</t>
  </si>
  <si>
    <t>P.O. Box 1090</t>
  </si>
  <si>
    <t>Katie Sheehan</t>
  </si>
  <si>
    <t>Shay Totten</t>
  </si>
  <si>
    <t>John Rudolph</t>
  </si>
  <si>
    <t>Steve Michelson</t>
  </si>
  <si>
    <t>B-Word Worldwide</t>
  </si>
  <si>
    <t>Bitch Magazine</t>
  </si>
  <si>
    <t>4930 NE 29th Avenue</t>
  </si>
  <si>
    <t>Portland</t>
  </si>
  <si>
    <t>OR</t>
  </si>
  <si>
    <t>(503) 282-5699</t>
  </si>
  <si>
    <t>http://bitchmagazine.org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</si>
  <si>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</si>
  <si>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</si>
  <si>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</si>
  <si>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</si>
  <si>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</si>
  <si>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</si>
  <si>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</si>
  <si>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</si>
  <si>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</si>
  <si>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</si>
  <si>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</si>
  <si>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</si>
  <si>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</si>
  <si>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</si>
  <si>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</si>
  <si>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</si>
  <si>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</si>
  <si>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</si>
  <si>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</si>
  <si>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</si>
  <si>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</si>
  <si>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332 S. Michigan Avenue, Suite 500</t>
  </si>
  <si>
    <t>(312) 673-3864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</si>
  <si>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</si>
  <si>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</si>
  <si>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</si>
  <si>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</si>
  <si>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</si>
  <si>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</si>
  <si>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</si>
  <si>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520 University Avenue, Suite 320</t>
  </si>
  <si>
    <t>(608) 251-0327</t>
  </si>
  <si>
    <t>Generation Progress</t>
  </si>
  <si>
    <t>Colorlines</t>
  </si>
  <si>
    <t>City Limits</t>
  </si>
  <si>
    <t>The Center for American Progress/ Generation Progress</t>
  </si>
  <si>
    <t>Community Service Society of New York/ City Limits</t>
  </si>
  <si>
    <t>LEGAL NAME</t>
  </si>
  <si>
    <t>Earth Island Journal</t>
  </si>
  <si>
    <t>Center for Media and Democracy</t>
  </si>
  <si>
    <t>PR Watch</t>
  </si>
  <si>
    <t>Mary Bottari</t>
  </si>
  <si>
    <t>Mondoweiss</t>
  </si>
  <si>
    <t>Adam Horowitz</t>
  </si>
  <si>
    <t>Opendemocracy.net</t>
  </si>
  <si>
    <t>MEMBER TYPE</t>
  </si>
  <si>
    <t>Full</t>
  </si>
  <si>
    <t>Associate</t>
  </si>
  <si>
    <t>Grist</t>
  </si>
  <si>
    <t>GritTV</t>
  </si>
  <si>
    <t>GRIT TV</t>
  </si>
  <si>
    <t>Kosmos Journal</t>
  </si>
  <si>
    <t>Kosmos Associates Inc.</t>
  </si>
  <si>
    <t>Nancy Roof</t>
  </si>
  <si>
    <t>INVOICE</t>
  </si>
  <si>
    <t>full</t>
  </si>
  <si>
    <t>Roxanne Cooper</t>
  </si>
  <si>
    <t>Greg Palast</t>
  </si>
  <si>
    <t>Laura Flanders</t>
  </si>
  <si>
    <t>Joel Bleifuss</t>
  </si>
  <si>
    <t>B. Jesse Clarke</t>
  </si>
  <si>
    <t>Steven Oh</t>
  </si>
  <si>
    <t>Toward Freedom</t>
  </si>
  <si>
    <t>Race Forward</t>
  </si>
  <si>
    <t>Hightower Lowdown</t>
  </si>
  <si>
    <t>Independent World Television, Inc.</t>
  </si>
  <si>
    <t>TruthOut</t>
  </si>
  <si>
    <t>Institute for Positive Futures</t>
  </si>
  <si>
    <t>1881 Harmon St</t>
  </si>
  <si>
    <t>94703-2415</t>
  </si>
  <si>
    <t>32 Broadway Ste 1801</t>
  </si>
  <si>
    <t>212-513-7925</t>
  </si>
  <si>
    <t>Lori Adelman</t>
  </si>
  <si>
    <t>lori@feministing.com</t>
  </si>
  <si>
    <t>710 Second Avenue, Suite 860</t>
  </si>
  <si>
    <t>206-876-2020</t>
  </si>
  <si>
    <t>http://grist.org</t>
  </si>
  <si>
    <t>jbleifuss@inthesetimes.com</t>
  </si>
  <si>
    <t>PO Box 1565 Canal St. Station</t>
  </si>
  <si>
    <t>212-343-2353</t>
  </si>
  <si>
    <t>http://grittv.org</t>
  </si>
  <si>
    <t>laura@grittv.org</t>
  </si>
  <si>
    <t>107 Jefferson Avenue Apt 2b</t>
  </si>
  <si>
    <t>www.fsrn.org</t>
  </si>
  <si>
    <t>Lenox</t>
  </si>
  <si>
    <t>POB 2102</t>
  </si>
  <si>
    <t>413-637-0077</t>
  </si>
  <si>
    <t>www.kosmosjournal.org</t>
  </si>
  <si>
    <t>nancy@kosmosjournal.org</t>
  </si>
  <si>
    <t>Burbank</t>
  </si>
  <si>
    <t>Center for Economic Research and Social Change</t>
  </si>
  <si>
    <t>POB 180165</t>
  </si>
  <si>
    <t>60618</t>
  </si>
  <si>
    <t>adam@mondoweiss.net</t>
  </si>
  <si>
    <t>http://mondoweiss.net</t>
  </si>
  <si>
    <t>www.newstaco.com</t>
  </si>
  <si>
    <t>victor@newstaco.com</t>
  </si>
  <si>
    <t>www.oaklandlocal.com</t>
  </si>
  <si>
    <t>E8 3DL</t>
  </si>
  <si>
    <t>London</t>
  </si>
  <si>
    <t>UK</t>
  </si>
  <si>
    <t>Column1</t>
  </si>
  <si>
    <t>The Print House, 18 Ashwin Street</t>
  </si>
  <si>
    <t xml:space="preserve">Orion </t>
  </si>
  <si>
    <t>Canada</t>
  </si>
  <si>
    <t>Raw Story</t>
  </si>
  <si>
    <t>c.ocitti@politicalresearch.org</t>
  </si>
  <si>
    <t>520 University Ave Ste 260</t>
  </si>
  <si>
    <t>608-260-9713</t>
  </si>
  <si>
    <t>www.prwatch.org</t>
  </si>
  <si>
    <t>mary.bottari@gmail.com</t>
  </si>
  <si>
    <t>lark@publicnewsservice.org</t>
  </si>
  <si>
    <t>www.specialtystudios.com</t>
  </si>
  <si>
    <t>steve@specialtystudios.com</t>
  </si>
  <si>
    <t>www.chicagoreporter.com</t>
  </si>
  <si>
    <t>235 Holliday Street</t>
  </si>
  <si>
    <t>Baltimore</t>
  </si>
  <si>
    <t>Louise Hartmann</t>
  </si>
  <si>
    <t>www.tikkun.org</t>
  </si>
  <si>
    <t>Ben Dangl</t>
  </si>
  <si>
    <t>bendangl@gmail.com</t>
  </si>
  <si>
    <t>www.towardfreedom.com</t>
  </si>
  <si>
    <t xml:space="preserve"> American Prospect, The</t>
  </si>
  <si>
    <t>Witness</t>
  </si>
  <si>
    <t>Madeleine Bair</t>
  </si>
  <si>
    <t>LINK TV</t>
  </si>
  <si>
    <t>LINKTV</t>
  </si>
  <si>
    <t>Nation, The</t>
  </si>
  <si>
    <t>Nation Institute, The</t>
  </si>
  <si>
    <t>New Press, The</t>
  </si>
  <si>
    <t>Small World News</t>
  </si>
  <si>
    <t>Progressive, The</t>
  </si>
  <si>
    <t>Real News Network, The</t>
  </si>
  <si>
    <t>Young Turks, The</t>
  </si>
  <si>
    <t>Uptake, The</t>
  </si>
  <si>
    <t>Waging Nonviolence</t>
  </si>
  <si>
    <t>Cascadia Times</t>
  </si>
  <si>
    <t>Rethinking Schools</t>
  </si>
  <si>
    <t>Paul Koberstein</t>
  </si>
  <si>
    <t xml:space="preserve">paul.koberstein@gmail.com </t>
  </si>
  <si>
    <t>4037 N. Overlook Terrace</t>
  </si>
  <si>
    <t>(503) 223-9036</t>
  </si>
  <si>
    <t>www.times.org</t>
  </si>
  <si>
    <t xml:space="preserve">srichardson@chicagoreporter.com </t>
  </si>
  <si>
    <t>212-614-5398</t>
  </si>
  <si>
    <t xml:space="preserve"> 212-614-5398</t>
  </si>
  <si>
    <t>Julie Crosby</t>
  </si>
  <si>
    <t>Paul Larmer</t>
  </si>
  <si>
    <t>plarmer@hcn.org</t>
  </si>
  <si>
    <t xml:space="preserve">madeleine@witness.org </t>
  </si>
  <si>
    <t>www.witness.org</t>
  </si>
  <si>
    <t>80 Hanson Place, 5th Floor</t>
  </si>
  <si>
    <t>Brooklin</t>
  </si>
  <si>
    <t>718.783.2000</t>
  </si>
  <si>
    <t>Defending Dissent Foundation</t>
  </si>
  <si>
    <t>http://www.defendingdissent.org/now/</t>
  </si>
  <si>
    <t>Sue Udry</t>
  </si>
  <si>
    <t>sue.udry@defendingdissent.org</t>
  </si>
  <si>
    <t>11431 Amherst Ave. #1821</t>
  </si>
  <si>
    <t>www.fi2w.org</t>
  </si>
  <si>
    <t>spencer@linktv.org</t>
  </si>
  <si>
    <t>Wendy Levy</t>
  </si>
  <si>
    <t>wendy@namac.org</t>
  </si>
  <si>
    <t>margaret@oaklandlocal.com</t>
  </si>
  <si>
    <t>jess.thomas@opendemocracy.net</t>
  </si>
  <si>
    <t>Jess Thomas</t>
  </si>
  <si>
    <t>Ruth Conniff</t>
  </si>
  <si>
    <t>rconniff@progressive.org</t>
  </si>
  <si>
    <t>http://reimaginerpe.org/rpe</t>
  </si>
  <si>
    <t>Movement Strategy Center</t>
  </si>
  <si>
    <t>436 14th St., Suite 500</t>
  </si>
  <si>
    <t xml:space="preserve">editor@friendsofrpe.org </t>
  </si>
  <si>
    <t>1001 E. Keefe Avenue,</t>
  </si>
  <si>
    <t>Milwaukee</t>
  </si>
  <si>
    <t xml:space="preserve"> (414) 964-9646</t>
  </si>
  <si>
    <t>http://www.rethinkingschools.org</t>
  </si>
  <si>
    <t>smallworldnews.tv</t>
  </si>
  <si>
    <t>Brian J. Conley</t>
  </si>
  <si>
    <t>1125 SE Division Street, Ste 208</t>
  </si>
  <si>
    <t>646-875-8047</t>
  </si>
  <si>
    <t>brianc@smallworldnews.tv</t>
  </si>
  <si>
    <t>Jay Harris</t>
  </si>
  <si>
    <t>jharris.mojo@gmail.com</t>
  </si>
  <si>
    <t>91505-4267</t>
  </si>
  <si>
    <t>2900 W Alameda Ave., Ste 600</t>
  </si>
  <si>
    <t>510-251-1332, Ext. 105</t>
  </si>
  <si>
    <t>Michael McIntee</t>
  </si>
  <si>
    <t xml:space="preserve">mike.mcintee@gmail.com </t>
  </si>
  <si>
    <t>Bryan Farrell</t>
  </si>
  <si>
    <t xml:space="preserve">bryan@wagingnonviolence.org </t>
  </si>
  <si>
    <t>300 Maple St,</t>
  </si>
  <si>
    <t>Burlington</t>
  </si>
  <si>
    <t>500 Washington Ave. #52</t>
  </si>
  <si>
    <t>11238</t>
  </si>
  <si>
    <t>http://wagingnonviolence.org</t>
  </si>
  <si>
    <t xml:space="preserve">ksheehan@bkpub.com </t>
  </si>
  <si>
    <t>www.city.limits.org</t>
  </si>
  <si>
    <t>antoinette@freespeech.org</t>
  </si>
  <si>
    <t>Tanya Kitman</t>
  </si>
  <si>
    <t>Jim Miller</t>
  </si>
  <si>
    <t>Susan Smith Richardson</t>
  </si>
  <si>
    <t>Charles Ocitti</t>
  </si>
  <si>
    <t>Frank Emspak</t>
  </si>
  <si>
    <t>Fran Korten</t>
  </si>
  <si>
    <t>Belt Magazine</t>
  </si>
  <si>
    <t> 1667 E. 40th Street,  Suite #1G1</t>
  </si>
  <si>
    <t>Cleveland</t>
  </si>
  <si>
    <t>OH</t>
  </si>
  <si>
    <t>Anne Trubek</t>
  </si>
  <si>
    <t>Belt Publishing</t>
  </si>
  <si>
    <t>www.beltmag.com</t>
  </si>
  <si>
    <t>anne.trubek@gmail.com</t>
  </si>
  <si>
    <t>julie@b-word.org</t>
  </si>
  <si>
    <t>Julie Falk</t>
  </si>
  <si>
    <t>stotten@chelseagreen.com</t>
  </si>
  <si>
    <t>john@feetin2worlds.org</t>
  </si>
  <si>
    <t>fsrn.payables@gmail.com</t>
  </si>
  <si>
    <t>gregpalast@gregpalast.com</t>
  </si>
  <si>
    <t>dlevine@newamericamedia.org</t>
  </si>
  <si>
    <t>Margaret Lucas</t>
  </si>
  <si>
    <t>www.opendemocracy.net</t>
  </si>
  <si>
    <t>Valerie Warren</t>
  </si>
  <si>
    <t>valerie@rethinkingschools.org</t>
  </si>
  <si>
    <t>Roger Martin</t>
  </si>
  <si>
    <t>rhamiltonmartin@ips.org</t>
  </si>
  <si>
    <t>Kaavya Asoka</t>
  </si>
  <si>
    <t>asoka@dissentmagazine.org</t>
  </si>
  <si>
    <t>Newsdesk</t>
  </si>
  <si>
    <t>Josh Wilson</t>
  </si>
  <si>
    <t xml:space="preserve">ateuscher@prospect.org </t>
  </si>
  <si>
    <t xml:space="preserve">jarrett@citylimits.org </t>
  </si>
  <si>
    <t>Jarrett Murphy</t>
  </si>
  <si>
    <t>Francis Calpotura</t>
  </si>
  <si>
    <t>fcalpotura@raceforward.org</t>
  </si>
  <si>
    <t>Community Renewal Society</t>
  </si>
  <si>
    <t>Hannah Finnie</t>
  </si>
  <si>
    <t xml:space="preserve">hlfinnie@americanprogress.org </t>
  </si>
  <si>
    <t>Witness Media Lab</t>
  </si>
  <si>
    <t>www.ips.com</t>
  </si>
  <si>
    <t>Kim Spencer</t>
  </si>
  <si>
    <t xml:space="preserve">joshua@artsandmedia.net </t>
  </si>
  <si>
    <t>Madeline Cantwell</t>
  </si>
  <si>
    <t xml:space="preserve">mcantwell@orionmagazine.org </t>
  </si>
  <si>
    <t xml:space="preserve">rox@rawstory.com </t>
  </si>
  <si>
    <t>Leila Shooshani</t>
  </si>
  <si>
    <t xml:space="preserve">leila@tikkun.org </t>
  </si>
  <si>
    <t>Colorado Independent</t>
  </si>
  <si>
    <t>Susan Greene</t>
  </si>
  <si>
    <t xml:space="preserve">susan@coloradoindependent.com </t>
  </si>
  <si>
    <t>www.coloradoindependent.com</t>
  </si>
  <si>
    <t>Defending Dissent</t>
  </si>
  <si>
    <t>National Catholic Reporter</t>
  </si>
  <si>
    <t>Caitlin Hendel</t>
  </si>
  <si>
    <t>www.nconline.org</t>
  </si>
  <si>
    <t xml:space="preserve">caitlin.ncr@gmail.com </t>
  </si>
  <si>
    <t>Amanda Teuscher</t>
  </si>
  <si>
    <t>PAID</t>
  </si>
  <si>
    <t>Billing Contact</t>
  </si>
  <si>
    <t>Assocate</t>
  </si>
  <si>
    <t>RPE Reimagine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</si>
</sst>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55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sz val="12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10"/>
      <color indexed="8"/>
      <name val="Helv"/>
      <family val="0"/>
    </font>
    <font>
      <u val="single"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b/>
      <sz val="10"/>
      <color rgb="FFFF0000"/>
      <name val="Verdana"/>
      <family val="0"/>
    </font>
    <font>
      <sz val="10"/>
      <color rgb="FF000000"/>
      <name val="Helv"/>
      <family val="0"/>
    </font>
    <font>
      <u val="single"/>
      <sz val="10"/>
      <color rgb="FF00800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53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4" fontId="1" fillId="34" borderId="13" xfId="0" applyNumberFormat="1" applyFont="1" applyFill="1" applyBorder="1" applyAlignment="1">
      <alignment/>
    </xf>
    <xf numFmtId="49" fontId="4" fillId="34" borderId="12" xfId="53" applyNumberFormat="1" applyFill="1" applyBorder="1" applyAlignment="1" applyProtection="1">
      <alignment/>
      <protection/>
    </xf>
    <xf numFmtId="169" fontId="0" fillId="34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10" fillId="0" borderId="0" xfId="53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left"/>
    </xf>
    <xf numFmtId="164" fontId="0" fillId="0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2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" fontId="50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169" fontId="0" fillId="0" borderId="18" xfId="0" applyNumberFormat="1" applyFont="1" applyFill="1" applyBorder="1" applyAlignment="1">
      <alignment horizontal="right"/>
    </xf>
    <xf numFmtId="49" fontId="0" fillId="34" borderId="23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24" xfId="0" applyNumberFormat="1" applyFont="1" applyFill="1" applyBorder="1" applyAlignment="1" applyProtection="1">
      <alignment horizontal="right"/>
      <protection/>
    </xf>
    <xf numFmtId="49" fontId="0" fillId="34" borderId="25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34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49" fontId="50" fillId="0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164" fontId="50" fillId="0" borderId="10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49" fontId="5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9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Fill="1" applyBorder="1" applyAlignment="1" applyProtection="1">
      <alignment/>
      <protection/>
    </xf>
    <xf numFmtId="0" fontId="10" fillId="0" borderId="18" xfId="53" applyFont="1" applyFill="1" applyBorder="1" applyAlignment="1" applyProtection="1">
      <alignment/>
      <protection/>
    </xf>
    <xf numFmtId="0" fontId="10" fillId="34" borderId="0" xfId="53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49" fontId="10" fillId="0" borderId="0" xfId="53" applyNumberFormat="1" applyFont="1" applyBorder="1" applyAlignment="1" applyProtection="1">
      <alignment/>
      <protection/>
    </xf>
    <xf numFmtId="0" fontId="10" fillId="33" borderId="0" xfId="53" applyNumberFormat="1" applyFont="1" applyFill="1" applyBorder="1" applyAlignment="1" applyProtection="1">
      <alignment/>
      <protection/>
    </xf>
    <xf numFmtId="49" fontId="10" fillId="33" borderId="12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33" borderId="0" xfId="53" applyFont="1" applyFill="1" applyBorder="1" applyAlignment="1" applyProtection="1">
      <alignment/>
      <protection/>
    </xf>
    <xf numFmtId="0" fontId="10" fillId="34" borderId="0" xfId="53" applyNumberFormat="1" applyFont="1" applyFill="1" applyBorder="1" applyAlignment="1" applyProtection="1">
      <alignment/>
      <protection/>
    </xf>
    <xf numFmtId="49" fontId="10" fillId="34" borderId="12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/>
      <protection/>
    </xf>
    <xf numFmtId="0" fontId="10" fillId="0" borderId="12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vertical="center" wrapText="1"/>
    </xf>
    <xf numFmtId="178" fontId="0" fillId="33" borderId="0" xfId="0" applyNumberFormat="1" applyFont="1" applyFill="1" applyAlignment="1">
      <alignment/>
    </xf>
    <xf numFmtId="49" fontId="53" fillId="0" borderId="12" xfId="53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49" fontId="0" fillId="36" borderId="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4" fillId="0" borderId="0" xfId="53" applyAlignment="1" applyProtection="1">
      <alignment/>
      <protection/>
    </xf>
    <xf numFmtId="49" fontId="4" fillId="0" borderId="12" xfId="53" applyNumberFormat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4" fillId="0" borderId="12" xfId="53" applyFill="1" applyBorder="1" applyAlignment="1" applyProtection="1">
      <alignment/>
      <protection/>
    </xf>
    <xf numFmtId="0" fontId="4" fillId="0" borderId="0" xfId="53" applyAlignment="1" applyProtection="1">
      <alignment vertical="center"/>
      <protection/>
    </xf>
    <xf numFmtId="49" fontId="4" fillId="0" borderId="26" xfId="53" applyNumberFormat="1" applyFill="1" applyBorder="1" applyAlignment="1" applyProtection="1">
      <alignment/>
      <protection/>
    </xf>
    <xf numFmtId="49" fontId="10" fillId="34" borderId="0" xfId="53" applyNumberFormat="1" applyFont="1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4" fillId="34" borderId="0" xfId="53" applyFill="1" applyAlignment="1" applyProtection="1">
      <alignment/>
      <protection/>
    </xf>
    <xf numFmtId="169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78" fontId="0" fillId="34" borderId="0" xfId="0" applyNumberFormat="1" applyFont="1" applyFill="1" applyAlignment="1">
      <alignment/>
    </xf>
    <xf numFmtId="49" fontId="4" fillId="0" borderId="0" xfId="53" applyNumberForma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9525</xdr:rowOff>
    </xdr:to>
    <xdr:pic>
      <xdr:nvPicPr>
        <xdr:cNvPr id="1" name="Picture 38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3048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L94" totalsRowShown="0">
  <autoFilter ref="A1:L94"/>
  <tableColumns count="12">
    <tableColumn id="1" name="LEGAL NAME"/>
    <tableColumn id="2" name="DOING BUSINESS AS"/>
    <tableColumn id="3" name="MEMBER TYPE"/>
    <tableColumn id="4" name="Contact Name"/>
    <tableColumn id="5" name="Address"/>
    <tableColumn id="6" name="City"/>
    <tableColumn id="7" name="State"/>
    <tableColumn id="8" name="Zip"/>
    <tableColumn id="19" name="Column1"/>
    <tableColumn id="9" name="Phon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son@texasobserver.org" TargetMode="External" /><Relationship Id="rId2" Type="http://schemas.openxmlformats.org/officeDocument/2006/relationships/hyperlink" Target="mailto:nvijdirector@gmail.com" TargetMode="External" /><Relationship Id="rId3" Type="http://schemas.openxmlformats.org/officeDocument/2006/relationships/hyperlink" Target="mailto:mike.mcintee@gmail.com" TargetMode="External" /><Relationship Id="rId4" Type="http://schemas.openxmlformats.org/officeDocument/2006/relationships/hyperlink" Target="mailto:Jeffrey.Allen@oneworld.net" TargetMode="External" /><Relationship Id="rId5" Type="http://schemas.openxmlformats.org/officeDocument/2006/relationships/hyperlink" Target="mailto:k.rizga@wiretapmag.org" TargetMode="External" /><Relationship Id="rId6" Type="http://schemas.openxmlformats.org/officeDocument/2006/relationships/hyperlink" Target="mailto:roc@globalvision.org" TargetMode="External" /><Relationship Id="rId7" Type="http://schemas.openxmlformats.org/officeDocument/2006/relationships/hyperlink" Target="mailto:lark@publicnewsservice.org" TargetMode="External" /><Relationship Id="rId8" Type="http://schemas.openxmlformats.org/officeDocument/2006/relationships/hyperlink" Target="mailto:laura@warandpiece.com" TargetMode="External" /><Relationship Id="rId9" Type="http://schemas.openxmlformats.org/officeDocument/2006/relationships/hyperlink" Target="mailto:carl@washingtonmonthly.com" TargetMode="External" /><Relationship Id="rId10" Type="http://schemas.openxmlformats.org/officeDocument/2006/relationships/hyperlink" Target="http://www.afronetizen.com/" TargetMode="External" /><Relationship Id="rId11" Type="http://schemas.openxmlformats.org/officeDocument/2006/relationships/hyperlink" Target="http://www.airamerica.com/" TargetMode="External" /><Relationship Id="rId12" Type="http://schemas.openxmlformats.org/officeDocument/2006/relationships/hyperlink" Target="http://www.alternet.org/" TargetMode="External" /><Relationship Id="rId13" Type="http://schemas.openxmlformats.org/officeDocument/2006/relationships/hyperlink" Target="http://www.bkpub.com/" TargetMode="External" /><Relationship Id="rId14" Type="http://schemas.openxmlformats.org/officeDocument/2006/relationships/hyperlink" Target="http://www.bravenewfilms.org/" TargetMode="External" /><Relationship Id="rId15" Type="http://schemas.openxmlformats.org/officeDocument/2006/relationships/hyperlink" Target="http://www.betterworldfund.org/" TargetMode="External" /><Relationship Id="rId16" Type="http://schemas.openxmlformats.org/officeDocument/2006/relationships/hyperlink" Target="http://www.chelseagreen.com/" TargetMode="External" /><Relationship Id="rId17" Type="http://schemas.openxmlformats.org/officeDocument/2006/relationships/hyperlink" Target="http://www.colorlines.com/" TargetMode="External" /><Relationship Id="rId18" Type="http://schemas.openxmlformats.org/officeDocument/2006/relationships/hyperlink" Target="http://www.democracynow.org/" TargetMode="External" /><Relationship Id="rId19" Type="http://schemas.openxmlformats.org/officeDocument/2006/relationships/hyperlink" Target="http://www.freespeech.org/" TargetMode="External" /><Relationship Id="rId20" Type="http://schemas.openxmlformats.org/officeDocument/2006/relationships/hyperlink" Target="http://www.globalvision.org/" TargetMode="External" /><Relationship Id="rId21" Type="http://schemas.openxmlformats.org/officeDocument/2006/relationships/hyperlink" Target="http://www.hightowerlowdown.org/" TargetMode="External" /><Relationship Id="rId22" Type="http://schemas.openxmlformats.org/officeDocument/2006/relationships/hyperlink" Target="http://www.hcn.org/" TargetMode="External" /><Relationship Id="rId23" Type="http://schemas.openxmlformats.org/officeDocument/2006/relationships/hyperlink" Target="http://www.mediaventure.org/" TargetMode="External" /><Relationship Id="rId24" Type="http://schemas.openxmlformats.org/officeDocument/2006/relationships/hyperlink" Target="http://www.goleft.tv/" TargetMode="External" /><Relationship Id="rId25" Type="http://schemas.openxmlformats.org/officeDocument/2006/relationships/hyperlink" Target="http://www.motherjones.com/" TargetMode="External" /><Relationship Id="rId26" Type="http://schemas.openxmlformats.org/officeDocument/2006/relationships/hyperlink" Target="http://www.movingideas.org/" TargetMode="External" /><Relationship Id="rId27" Type="http://schemas.openxmlformats.org/officeDocument/2006/relationships/hyperlink" Target="http://www.msmagazine.com/" TargetMode="External" /><Relationship Id="rId28" Type="http://schemas.openxmlformats.org/officeDocument/2006/relationships/hyperlink" Target="http://www.namac.org/" TargetMode="External" /><Relationship Id="rId29" Type="http://schemas.openxmlformats.org/officeDocument/2006/relationships/hyperlink" Target="http://www.radioproject.org/" TargetMode="External" /><Relationship Id="rId30" Type="http://schemas.openxmlformats.org/officeDocument/2006/relationships/hyperlink" Target="http://www.oneworld.net/" TargetMode="External" /><Relationship Id="rId31" Type="http://schemas.openxmlformats.org/officeDocument/2006/relationships/hyperlink" Target="http://www.yesmagazine.org/" TargetMode="External" /><Relationship Id="rId32" Type="http://schemas.openxmlformats.org/officeDocument/2006/relationships/hyperlink" Target="http://www.publicnewsservice.org/" TargetMode="External" /><Relationship Id="rId33" Type="http://schemas.openxmlformats.org/officeDocument/2006/relationships/hyperlink" Target="http://www.rawstory.com/" TargetMode="External" /><Relationship Id="rId34" Type="http://schemas.openxmlformats.org/officeDocument/2006/relationships/hyperlink" Target="http://www.therealnews.com/" TargetMode="External" /><Relationship Id="rId35" Type="http://schemas.openxmlformats.org/officeDocument/2006/relationships/hyperlink" Target="http://www.rhrealitycheck.org/" TargetMode="External" /><Relationship Id="rId36" Type="http://schemas.openxmlformats.org/officeDocument/2006/relationships/hyperlink" Target="http://www.sojo.net/" TargetMode="External" /><Relationship Id="rId37" Type="http://schemas.openxmlformats.org/officeDocument/2006/relationships/hyperlink" Target="http://www.southendpress.org/" TargetMode="External" /><Relationship Id="rId38" Type="http://schemas.openxmlformats.org/officeDocument/2006/relationships/hyperlink" Target="http://www.talkingpointsmemo.com/" TargetMode="External" /><Relationship Id="rId39" Type="http://schemas.openxmlformats.org/officeDocument/2006/relationships/hyperlink" Target="http://www.texasobserver.org/" TargetMode="External" /><Relationship Id="rId40" Type="http://schemas.openxmlformats.org/officeDocument/2006/relationships/hyperlink" Target="http://www.americannewsproject.com/" TargetMode="External" /><Relationship Id="rId41" Type="http://schemas.openxmlformats.org/officeDocument/2006/relationships/hyperlink" Target="http://www.prospect.org/" TargetMode="External" /><Relationship Id="rId42" Type="http://schemas.openxmlformats.org/officeDocument/2006/relationships/hyperlink" Target="http://www.thenation.com/" TargetMode="External" /><Relationship Id="rId43" Type="http://schemas.openxmlformats.org/officeDocument/2006/relationships/hyperlink" Target="http://www.thenewpress.com/" TargetMode="External" /><Relationship Id="rId44" Type="http://schemas.openxmlformats.org/officeDocument/2006/relationships/hyperlink" Target="http://www.progressive.org/" TargetMode="External" /><Relationship Id="rId45" Type="http://schemas.openxmlformats.org/officeDocument/2006/relationships/hyperlink" Target="http://www.theuptake.org/" TargetMode="External" /><Relationship Id="rId46" Type="http://schemas.openxmlformats.org/officeDocument/2006/relationships/hyperlink" Target="http://www.theyoungturks.com/" TargetMode="External" /><Relationship Id="rId47" Type="http://schemas.openxmlformats.org/officeDocument/2006/relationships/hyperlink" Target="http://www.truthdig.com/" TargetMode="External" /><Relationship Id="rId48" Type="http://schemas.openxmlformats.org/officeDocument/2006/relationships/hyperlink" Target="http://www.warandpiece.com/" TargetMode="External" /><Relationship Id="rId49" Type="http://schemas.openxmlformats.org/officeDocument/2006/relationships/hyperlink" Target="http://www.washingtonmonthly.com/" TargetMode="External" /><Relationship Id="rId50" Type="http://schemas.openxmlformats.org/officeDocument/2006/relationships/hyperlink" Target="http://www.wiretapmag.org/" TargetMode="External" /><Relationship Id="rId51" Type="http://schemas.openxmlformats.org/officeDocument/2006/relationships/hyperlink" Target="http://www.laborradio.org/" TargetMode="External" /><Relationship Id="rId52" Type="http://schemas.openxmlformats.org/officeDocument/2006/relationships/hyperlink" Target="http://www.workingassets.com/" TargetMode="External" /><Relationship Id="rId53" Type="http://schemas.openxmlformats.org/officeDocument/2006/relationships/hyperlink" Target="mailto:zkaufman@truthdig.com" TargetMode="External" /><Relationship Id="rId54" Type="http://schemas.openxmlformats.org/officeDocument/2006/relationships/hyperlink" Target="http://www.tidescenter.org/projects-impact/project-directory/project-directory-single/project/00650000008iDclAAE/index.html" TargetMode="External" /><Relationship Id="rId55" Type="http://schemas.openxmlformats.org/officeDocument/2006/relationships/hyperlink" Target="mailto:laborradio@gmail.com" TargetMode="External" /><Relationship Id="rId56" Type="http://schemas.openxmlformats.org/officeDocument/2006/relationships/hyperlink" Target="mailto:theyoungturk@yahoo.com" TargetMode="External" /><Relationship Id="rId57" Type="http://schemas.openxmlformats.org/officeDocument/2006/relationships/hyperlink" Target="mailto:npenniman@newsproject.org" TargetMode="External" /><Relationship Id="rId58" Type="http://schemas.openxmlformats.org/officeDocument/2006/relationships/hyperlink" Target="mailto:mbuckingham@motherjones.com" TargetMode="External" /><Relationship Id="rId59" Type="http://schemas.openxmlformats.org/officeDocument/2006/relationships/hyperlink" Target="mailto:tetyana@alternet.org" TargetMode="External" /><Relationship Id="rId60" Type="http://schemas.openxmlformats.org/officeDocument/2006/relationships/hyperlink" Target="mailto:jvondeling@bkpub.com" TargetMode="External" /><Relationship Id="rId61" Type="http://schemas.openxmlformats.org/officeDocument/2006/relationships/hyperlink" Target="mailto:peter@thenation.com" TargetMode="External" /><Relationship Id="rId62" Type="http://schemas.openxmlformats.org/officeDocument/2006/relationships/hyperlink" Target="mailto:jim@bravenewfoundation.org" TargetMode="External" /><Relationship Id="rId63" Type="http://schemas.openxmlformats.org/officeDocument/2006/relationships/hyperlink" Target="mailto:mweekes@raceforward.org" TargetMode="External" /><Relationship Id="rId64" Type="http://schemas.openxmlformats.org/officeDocument/2006/relationships/hyperlink" Target="mailto:miriamzperez@gmail.com" TargetMode="External" /><Relationship Id="rId65" Type="http://schemas.openxmlformats.org/officeDocument/2006/relationships/hyperlink" Target="http://www.feministing.com/" TargetMode="External" /><Relationship Id="rId66" Type="http://schemas.openxmlformats.org/officeDocument/2006/relationships/hyperlink" Target="mailto:julie@democracynow.org" TargetMode="External" /><Relationship Id="rId67" Type="http://schemas.openxmlformats.org/officeDocument/2006/relationships/hyperlink" Target="mailto:frazer@newslet.com" TargetMode="External" /><Relationship Id="rId68" Type="http://schemas.openxmlformats.org/officeDocument/2006/relationships/hyperlink" Target="mailto:lrudman@radioproject.org" TargetMode="External" /><Relationship Id="rId69" Type="http://schemas.openxmlformats.org/officeDocument/2006/relationships/hyperlink" Target="mailto:sharmini@therealnews.com" TargetMode="External" /><Relationship Id="rId70" Type="http://schemas.openxmlformats.org/officeDocument/2006/relationships/hyperlink" Target="mailto:mfavreau@thenewpress.com" TargetMode="External" /><Relationship Id="rId71" Type="http://schemas.openxmlformats.org/officeDocument/2006/relationships/hyperlink" Target="mailto:andrew@talkingpointsmemo.com" TargetMode="External" /><Relationship Id="rId72" Type="http://schemas.openxmlformats.org/officeDocument/2006/relationships/hyperlink" Target="mailto:dfrench@rnntv.com" TargetMode="External" /><Relationship Id="rId73" Type="http://schemas.openxmlformats.org/officeDocument/2006/relationships/hyperlink" Target="http://www.americanprogress.org/" TargetMode="External" /><Relationship Id="rId74" Type="http://schemas.openxmlformats.org/officeDocument/2006/relationships/hyperlink" Target="http://www.movingideas.org/" TargetMode="External" /><Relationship Id="rId75" Type="http://schemas.openxmlformats.org/officeDocument/2006/relationships/hyperlink" Target="mailto:kendel@truthout.org" TargetMode="External" /><Relationship Id="rId76" Type="http://schemas.openxmlformats.org/officeDocument/2006/relationships/hyperlink" Target="http://www.truthout.com/" TargetMode="External" /><Relationship Id="rId77" Type="http://schemas.openxmlformats.org/officeDocument/2006/relationships/hyperlink" Target="http://www.earthislandjournal.org/" TargetMode="External" /><Relationship Id="rId78" Type="http://schemas.openxmlformats.org/officeDocument/2006/relationships/hyperlink" Target="mailto:maureenmitra@earthisland.org" TargetMode="External" /><Relationship Id="rId79" Type="http://schemas.openxmlformats.org/officeDocument/2006/relationships/hyperlink" Target="mailto:john@feetin2worlds.org" TargetMode="External" /><Relationship Id="rId80" Type="http://schemas.openxmlformats.org/officeDocument/2006/relationships/hyperlink" Target="mailto:ehoffner@orionmagazine.org" TargetMode="External" /><Relationship Id="rId81" Type="http://schemas.openxmlformats.org/officeDocument/2006/relationships/hyperlink" Target="mailto:stotten@chelseagreen.com" TargetMode="External" /><Relationship Id="rId82" Type="http://schemas.openxmlformats.org/officeDocument/2006/relationships/hyperlink" Target="mailto:jacobsonjodi@gmail.com" TargetMode="External" /><Relationship Id="rId83" Type="http://schemas.openxmlformats.org/officeDocument/2006/relationships/hyperlink" Target="mailto:wnorris@westerncitizen.com" TargetMode="External" /><Relationship Id="rId84" Type="http://schemas.openxmlformats.org/officeDocument/2006/relationships/hyperlink" Target="mailto:rhamiltonmartin@ips.org" TargetMode="External" /><Relationship Id="rId85" Type="http://schemas.openxmlformats.org/officeDocument/2006/relationships/hyperlink" Target="mailto:kspillar@feminist.org" TargetMode="External" /><Relationship Id="rId86" Type="http://schemas.openxmlformats.org/officeDocument/2006/relationships/hyperlink" Target="mailto:shilton@americanprogress.org" TargetMode="External" /><Relationship Id="rId87" Type="http://schemas.openxmlformats.org/officeDocument/2006/relationships/hyperlink" Target="mailto:joe@care2team.com" TargetMode="External" /><Relationship Id="rId88" Type="http://schemas.openxmlformats.org/officeDocument/2006/relationships/hyperlink" Target="http://www.dissentmagazine.org/" TargetMode="External" /><Relationship Id="rId89" Type="http://schemas.openxmlformats.org/officeDocument/2006/relationships/hyperlink" Target="http://gregpalast.com/" TargetMode="External" /><Relationship Id="rId90" Type="http://schemas.openxmlformats.org/officeDocument/2006/relationships/hyperlink" Target="mailto:gregpalast@gregpalast.com" TargetMode="External" /><Relationship Id="rId91" Type="http://schemas.openxmlformats.org/officeDocument/2006/relationships/hyperlink" Target="mailto:kim@rabble.ca" TargetMode="External" /><Relationship Id="rId92" Type="http://schemas.openxmlformats.org/officeDocument/2006/relationships/hyperlink" Target="http://www.rabble.com/" TargetMode="External" /><Relationship Id="rId93" Type="http://schemas.openxmlformats.org/officeDocument/2006/relationships/hyperlink" Target="http://www.ips.com" TargetMode="External" /><Relationship Id="rId94" Type="http://schemas.openxmlformats.org/officeDocument/2006/relationships/hyperlink" Target="http://www.orionmagazine.org/" TargetMode="External" /><Relationship Id="rId95" Type="http://schemas.openxmlformats.org/officeDocument/2006/relationships/hyperlink" Target="http://www.linktv.org/" TargetMode="External" /><Relationship Id="rId96" Type="http://schemas.openxmlformats.org/officeDocument/2006/relationships/hyperlink" Target="http://www.nationinstitute.org/" TargetMode="External" /><Relationship Id="rId97" Type="http://schemas.openxmlformats.org/officeDocument/2006/relationships/hyperlink" Target="mailto:tanya@nationinstitute.org" TargetMode="External" /><Relationship Id="rId98" Type="http://schemas.openxmlformats.org/officeDocument/2006/relationships/hyperlink" Target="mailto:fkorten@yesmagazine.org" TargetMode="External" /><Relationship Id="rId99" Type="http://schemas.openxmlformats.org/officeDocument/2006/relationships/hyperlink" Target="mailto:dzeck@mediaforum.org" TargetMode="External" /><Relationship Id="rId100" Type="http://schemas.openxmlformats.org/officeDocument/2006/relationships/hyperlink" Target="http://www.mediaforum.org/" TargetMode="External" /><Relationship Id="rId101" Type="http://schemas.openxmlformats.org/officeDocument/2006/relationships/hyperlink" Target="mailto:louise@thomhartmann.com" TargetMode="External" /><Relationship Id="rId102" Type="http://schemas.openxmlformats.org/officeDocument/2006/relationships/hyperlink" Target="http://www.news.newamericamedia.org/" TargetMode="External" /><Relationship Id="rId103" Type="http://schemas.openxmlformats.org/officeDocument/2006/relationships/hyperlink" Target="mailto:dlevine@newamericamedia.org" TargetMode="External" /><Relationship Id="rId104" Type="http://schemas.openxmlformats.org/officeDocument/2006/relationships/hyperlink" Target="mailto:c.ocitti@politicalresearch.org" TargetMode="External" /><Relationship Id="rId105" Type="http://schemas.openxmlformats.org/officeDocument/2006/relationships/hyperlink" Target="http://bitchmagazine.org/" TargetMode="External" /><Relationship Id="rId106" Type="http://schemas.openxmlformats.org/officeDocument/2006/relationships/hyperlink" Target="mailto:julie@b-word.org" TargetMode="External" /><Relationship Id="rId107" Type="http://schemas.openxmlformats.org/officeDocument/2006/relationships/hyperlink" Target="http://www.vancouverobserver.com/" TargetMode="External" /><Relationship Id="rId108" Type="http://schemas.openxmlformats.org/officeDocument/2006/relationships/hyperlink" Target="mailto:juechi@gmail.com" TargetMode="External" /><Relationship Id="rId109" Type="http://schemas.openxmlformats.org/officeDocument/2006/relationships/hyperlink" Target="http://www.peoplepowermedia.net/" TargetMode="External" /><Relationship Id="rId110" Type="http://schemas.openxmlformats.org/officeDocument/2006/relationships/hyperlink" Target="mailto:jsmooke@peoplepowermedia.net" TargetMode="External" /><Relationship Id="rId111" Type="http://schemas.openxmlformats.org/officeDocument/2006/relationships/hyperlink" Target="http://www.inthesetimes.com/" TargetMode="External" /><Relationship Id="rId112" Type="http://schemas.openxmlformats.org/officeDocument/2006/relationships/hyperlink" Target="http://www.womensmediacenter.com/" TargetMode="External" /><Relationship Id="rId113" Type="http://schemas.openxmlformats.org/officeDocument/2006/relationships/hyperlink" Target="mailto:julie@womensmediacenter.com" TargetMode="External" /><Relationship Id="rId114" Type="http://schemas.openxmlformats.org/officeDocument/2006/relationships/hyperlink" Target="http://grist.org/" TargetMode="External" /><Relationship Id="rId115" Type="http://schemas.openxmlformats.org/officeDocument/2006/relationships/hyperlink" Target="http://grittv.org" TargetMode="External" /><Relationship Id="rId116" Type="http://schemas.openxmlformats.org/officeDocument/2006/relationships/hyperlink" Target="mailto:laura@grittv.org" TargetMode="External" /><Relationship Id="rId117" Type="http://schemas.openxmlformats.org/officeDocument/2006/relationships/hyperlink" Target="http://www.fsrn.org/" TargetMode="External" /><Relationship Id="rId118" Type="http://schemas.openxmlformats.org/officeDocument/2006/relationships/hyperlink" Target="mailto:fsrn.payables@gmail.com" TargetMode="External" /><Relationship Id="rId119" Type="http://schemas.openxmlformats.org/officeDocument/2006/relationships/hyperlink" Target="http://www.kosmosjournal.org/" TargetMode="External" /><Relationship Id="rId120" Type="http://schemas.openxmlformats.org/officeDocument/2006/relationships/hyperlink" Target="mailto:nancy@kosmosjournal.org" TargetMode="External" /><Relationship Id="rId121" Type="http://schemas.openxmlformats.org/officeDocument/2006/relationships/hyperlink" Target="mailto:adam@mondoweiss.net" TargetMode="External" /><Relationship Id="rId122" Type="http://schemas.openxmlformats.org/officeDocument/2006/relationships/hyperlink" Target="http://mondoweiss.net/" TargetMode="External" /><Relationship Id="rId123" Type="http://schemas.openxmlformats.org/officeDocument/2006/relationships/hyperlink" Target="http://www.newstaco.com/" TargetMode="External" /><Relationship Id="rId124" Type="http://schemas.openxmlformats.org/officeDocument/2006/relationships/hyperlink" Target="mailto:victor@newstaco.com" TargetMode="External" /><Relationship Id="rId125" Type="http://schemas.openxmlformats.org/officeDocument/2006/relationships/hyperlink" Target="http://www.oaklandlocal.com/" TargetMode="External" /><Relationship Id="rId126" Type="http://schemas.openxmlformats.org/officeDocument/2006/relationships/hyperlink" Target="mailto:jess.thomas@opendemocracy.net" TargetMode="External" /><Relationship Id="rId127" Type="http://schemas.openxmlformats.org/officeDocument/2006/relationships/hyperlink" Target="http://www.prwatch.org/" TargetMode="External" /><Relationship Id="rId128" Type="http://schemas.openxmlformats.org/officeDocument/2006/relationships/hyperlink" Target="mailto:mary.bottari@gmail.com" TargetMode="External" /><Relationship Id="rId129" Type="http://schemas.openxmlformats.org/officeDocument/2006/relationships/hyperlink" Target="http://www.chicagoreporter.com/" TargetMode="External" /><Relationship Id="rId130" Type="http://schemas.openxmlformats.org/officeDocument/2006/relationships/hyperlink" Target="http://www.tikkun.org/" TargetMode="External" /><Relationship Id="rId131" Type="http://schemas.openxmlformats.org/officeDocument/2006/relationships/hyperlink" Target="mailto:alana@tikkun.org" TargetMode="External" /><Relationship Id="rId132" Type="http://schemas.openxmlformats.org/officeDocument/2006/relationships/hyperlink" Target="http://www.towardfreedom.com/" TargetMode="External" /><Relationship Id="rId133" Type="http://schemas.openxmlformats.org/officeDocument/2006/relationships/hyperlink" Target="http://www.opendemocracy.net/" TargetMode="External" /><Relationship Id="rId134" Type="http://schemas.openxmlformats.org/officeDocument/2006/relationships/hyperlink" Target="mailto:margaret@oaklandlocal.com" TargetMode="External" /><Relationship Id="rId135" Type="http://schemas.openxmlformats.org/officeDocument/2006/relationships/hyperlink" Target="mailto:rconniff@progressive.org" TargetMode="External" /><Relationship Id="rId136" Type="http://schemas.openxmlformats.org/officeDocument/2006/relationships/hyperlink" Target="mailto:editor@friendsofrpe.org" TargetMode="External" /><Relationship Id="rId137" Type="http://schemas.openxmlformats.org/officeDocument/2006/relationships/hyperlink" Target="mailto:valerie@rethinkingschools.org" TargetMode="External" /><Relationship Id="rId138" Type="http://schemas.openxmlformats.org/officeDocument/2006/relationships/hyperlink" Target="mailto:steve@specialtystudios.com" TargetMode="External" /><Relationship Id="rId139" Type="http://schemas.openxmlformats.org/officeDocument/2006/relationships/hyperlink" Target="mailto:brianc@smallworldnews.tv" TargetMode="External" /><Relationship Id="rId140" Type="http://schemas.openxmlformats.org/officeDocument/2006/relationships/hyperlink" Target="mailto:bendangl@gmail.com" TargetMode="External" /><Relationship Id="rId141" Type="http://schemas.openxmlformats.org/officeDocument/2006/relationships/hyperlink" Target="mailto:bryan@wagingnonviolence.org" TargetMode="External" /><Relationship Id="rId142" Type="http://schemas.openxmlformats.org/officeDocument/2006/relationships/hyperlink" Target="mailto:asoka@dissentmagazine.org" TargetMode="External" /><Relationship Id="rId143" Type="http://schemas.openxmlformats.org/officeDocument/2006/relationships/hyperlink" Target="http://www.coloradoindependent.com" TargetMode="External" /><Relationship Id="rId144" Type="http://schemas.openxmlformats.org/officeDocument/2006/relationships/hyperlink" Target="http://www.nconline.org" TargetMode="External" /><Relationship Id="rId145" Type="http://schemas.openxmlformats.org/officeDocument/2006/relationships/comments" Target="../comments1.xml" /><Relationship Id="rId146" Type="http://schemas.openxmlformats.org/officeDocument/2006/relationships/vmlDrawing" Target="../drawings/vmlDrawing1.vml" /><Relationship Id="rId147" Type="http://schemas.openxmlformats.org/officeDocument/2006/relationships/table" Target="../tables/table1.xml" /><Relationship Id="rId14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05"/>
  <sheetViews>
    <sheetView tabSelected="1" zoomScale="90" zoomScaleNormal="90" workbookViewId="0" topLeftCell="A1">
      <selection activeCell="Z1" sqref="Z1:Z65536"/>
    </sheetView>
  </sheetViews>
  <sheetFormatPr defaultColWidth="11.00390625" defaultRowHeight="12.75"/>
  <cols>
    <col min="1" max="1" width="26.625" style="27" customWidth="1"/>
    <col min="2" max="2" width="34.875" style="27" customWidth="1"/>
    <col min="3" max="3" width="10.125" style="27" customWidth="1"/>
    <col min="4" max="4" width="22.625" style="0" customWidth="1"/>
    <col min="5" max="6" width="6.125" style="0" customWidth="1"/>
    <col min="7" max="7" width="6.00390625" style="16" customWidth="1"/>
    <col min="8" max="9" width="10.75390625" style="0" customWidth="1"/>
    <col min="10" max="10" width="17.125" style="16" customWidth="1"/>
    <col min="11" max="11" width="27.125" style="0" customWidth="1"/>
    <col min="12" max="12" width="37.375" style="0" customWidth="1"/>
    <col min="13" max="13" width="13.375" style="0" hidden="1" customWidth="1"/>
    <col min="14" max="14" width="10.125" style="0" hidden="1" customWidth="1"/>
    <col min="15" max="15" width="10.625" style="0" hidden="1" customWidth="1"/>
    <col min="16" max="16" width="10.125" style="0" hidden="1" customWidth="1"/>
    <col min="17" max="17" width="11.00390625" style="0" hidden="1" customWidth="1"/>
    <col min="18" max="18" width="12.375" style="7" hidden="1" customWidth="1"/>
    <col min="19" max="19" width="5.375" style="30" hidden="1" customWidth="1"/>
    <col min="20" max="20" width="9.375" style="0" hidden="1" customWidth="1"/>
    <col min="21" max="21" width="12.125" style="0" hidden="1" customWidth="1"/>
    <col min="22" max="22" width="13.00390625" style="0" hidden="1" customWidth="1"/>
    <col min="23" max="25" width="11.00390625" style="0" hidden="1" customWidth="1"/>
    <col min="26" max="26" width="11.00390625" style="21" customWidth="1"/>
    <col min="27" max="27" width="11.00390625" style="106" customWidth="1"/>
    <col min="28" max="16384" width="11.00390625" style="21" customWidth="1"/>
  </cols>
  <sheetData>
    <row r="1" spans="1:28" ht="12.75">
      <c r="A1" s="104" t="s">
        <v>417</v>
      </c>
      <c r="B1" s="104" t="s">
        <v>261</v>
      </c>
      <c r="C1" s="104" t="s">
        <v>425</v>
      </c>
      <c r="D1" s="72" t="s">
        <v>10</v>
      </c>
      <c r="E1" s="74" t="s">
        <v>12</v>
      </c>
      <c r="F1" s="76" t="s">
        <v>93</v>
      </c>
      <c r="G1" s="77" t="s">
        <v>94</v>
      </c>
      <c r="H1" s="77" t="s">
        <v>95</v>
      </c>
      <c r="I1" s="77" t="s">
        <v>481</v>
      </c>
      <c r="J1" s="77" t="s">
        <v>166</v>
      </c>
      <c r="K1" s="74" t="s">
        <v>11</v>
      </c>
      <c r="L1" s="83" t="s">
        <v>13</v>
      </c>
      <c r="M1" s="89" t="s">
        <v>16</v>
      </c>
      <c r="N1" s="17" t="s">
        <v>15</v>
      </c>
      <c r="O1" s="17" t="s">
        <v>17</v>
      </c>
      <c r="P1" s="17" t="s">
        <v>18</v>
      </c>
      <c r="Q1" s="17" t="s">
        <v>19</v>
      </c>
      <c r="R1" s="12" t="s">
        <v>23</v>
      </c>
      <c r="S1" s="29"/>
      <c r="T1" s="5" t="s">
        <v>4</v>
      </c>
      <c r="AA1" s="105" t="s">
        <v>434</v>
      </c>
      <c r="AB1" s="21" t="s">
        <v>636</v>
      </c>
    </row>
    <row r="2" spans="1:27" ht="12.75">
      <c r="A2" s="222"/>
      <c r="B2" s="222"/>
      <c r="C2" s="222"/>
      <c r="D2" s="74" t="s">
        <v>637</v>
      </c>
      <c r="E2" s="74"/>
      <c r="F2" s="76"/>
      <c r="G2" s="77"/>
      <c r="H2" s="77"/>
      <c r="I2" s="77"/>
      <c r="J2" s="77"/>
      <c r="K2" s="74"/>
      <c r="L2" s="74"/>
      <c r="M2" s="223"/>
      <c r="N2" s="17"/>
      <c r="O2" s="17"/>
      <c r="P2" s="17"/>
      <c r="Q2" s="17"/>
      <c r="R2" s="224"/>
      <c r="S2" s="29"/>
      <c r="T2" s="5"/>
      <c r="AA2" s="105"/>
    </row>
    <row r="3" spans="1:27" ht="19.5" customHeight="1">
      <c r="A3" s="122" t="s">
        <v>274</v>
      </c>
      <c r="B3" s="205" t="s">
        <v>275</v>
      </c>
      <c r="C3" s="122" t="s">
        <v>426</v>
      </c>
      <c r="D3" s="122" t="s">
        <v>436</v>
      </c>
      <c r="E3" s="180" t="s">
        <v>448</v>
      </c>
      <c r="F3" s="112" t="s">
        <v>221</v>
      </c>
      <c r="G3" s="130" t="s">
        <v>100</v>
      </c>
      <c r="H3" s="130" t="s">
        <v>449</v>
      </c>
      <c r="I3" s="130"/>
      <c r="J3" s="114" t="s">
        <v>184</v>
      </c>
      <c r="K3" s="60" t="s">
        <v>45</v>
      </c>
      <c r="L3" s="181" t="s">
        <v>296</v>
      </c>
      <c r="M3" s="53"/>
      <c r="N3" s="53"/>
      <c r="O3" s="53"/>
      <c r="P3" s="53"/>
      <c r="Q3" s="53"/>
      <c r="R3" s="98"/>
      <c r="S3" s="59"/>
      <c r="T3" s="47"/>
      <c r="U3" s="47"/>
      <c r="V3" s="47"/>
      <c r="W3" s="47"/>
      <c r="X3" s="47"/>
      <c r="Y3" s="47"/>
      <c r="AA3" s="106">
        <v>1000</v>
      </c>
    </row>
    <row r="4" spans="1:27" ht="19.5" customHeight="1">
      <c r="A4" s="122" t="s">
        <v>34</v>
      </c>
      <c r="B4" s="205" t="s">
        <v>34</v>
      </c>
      <c r="C4" s="122" t="s">
        <v>426</v>
      </c>
      <c r="D4" s="122" t="s">
        <v>35</v>
      </c>
      <c r="E4" s="122" t="s">
        <v>187</v>
      </c>
      <c r="F4" s="129" t="s">
        <v>132</v>
      </c>
      <c r="G4" s="130" t="s">
        <v>121</v>
      </c>
      <c r="H4" s="130">
        <v>20045</v>
      </c>
      <c r="I4" s="130"/>
      <c r="J4" s="114">
        <v>2026381431</v>
      </c>
      <c r="K4" s="60" t="s">
        <v>44</v>
      </c>
      <c r="L4" s="181" t="s">
        <v>36</v>
      </c>
      <c r="M4" s="53" t="e">
        <f>SUM(IF(T4=1,#REF!-#REF!,0),IF(U4=1,#REF!-#REF!,0),IF(V4=1,#REF!-#REF!,0),IF(W4=1,#REF!-#REF!,0),IF(X4=1,#REF!-#REF!,0),IF(Y4=1,#REF!-#REF!,0))</f>
        <v>#VALUE!</v>
      </c>
      <c r="N4" s="53" t="e">
        <f>SUM(IF(T4=31,#REF!-#REF!,0),IF(U4=31,#REF!-#REF!,0),IF(V4=31,#REF!-#REF!,0),IF(W4=31,#REF!-#REF!,0),IF(X4=31,#REF!-#REF!,0),IF(Y4=31,#REF!-#REF!,0))</f>
        <v>#VALUE!</v>
      </c>
      <c r="O4" s="53" t="e">
        <f>SUM(IF(T4=61,#REF!-#REF!,0),IF(U4=61,#REF!-#REF!,0),IF(V4=61,#REF!-#REF!,0),IF(W4=61,#REF!-#REF!,0),IF(X4=61,#REF!-#REF!,0),IF(Y4=61,#REF!-#REF!,0))</f>
        <v>#VALUE!</v>
      </c>
      <c r="P4" s="53" t="e">
        <f>SUM(IF(T4=91,#REF!-#REF!,0),IF(U4=91,#REF!-#REF!,0),IF(V4=91,#REF!-#REF!,0),IF(W4=91,#REF!-#REF!,0),IF(X4=91,#REF!-#REF!,0),IF(Y4=91,#REF!-#REF!,0))</f>
        <v>#VALUE!</v>
      </c>
      <c r="Q4" s="53" t="e">
        <f>SUM(IF(T4=120,#REF!-#REF!,0),IF(U4=120,#REF!-#REF!,0),IF(V4=120,#REF!-#REF!,0),IF(W4=120,#REF!-#REF!,0),IF(X4=120,#REF!-#REF!,0),IF(Y4=120,#REF!-#REF!,0))</f>
        <v>#VALUE!</v>
      </c>
      <c r="R4" s="98" t="e">
        <f aca="true" t="shared" si="0" ref="R4:R19">SUM(M4:Q4)</f>
        <v>#VALUE!</v>
      </c>
      <c r="S4" s="59"/>
      <c r="T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" s="106">
        <v>250</v>
      </c>
    </row>
    <row r="5" spans="1:27" ht="19.5" customHeight="1">
      <c r="A5" s="124" t="s">
        <v>5</v>
      </c>
      <c r="B5" s="206" t="s">
        <v>502</v>
      </c>
      <c r="C5" s="124" t="s">
        <v>426</v>
      </c>
      <c r="D5" s="124" t="s">
        <v>635</v>
      </c>
      <c r="E5" s="159" t="s">
        <v>133</v>
      </c>
      <c r="F5" s="112" t="s">
        <v>132</v>
      </c>
      <c r="G5" s="130" t="s">
        <v>121</v>
      </c>
      <c r="H5" s="130">
        <v>20036</v>
      </c>
      <c r="I5" s="130"/>
      <c r="J5" s="114" t="s">
        <v>363</v>
      </c>
      <c r="K5" s="60" t="s">
        <v>76</v>
      </c>
      <c r="L5" t="s">
        <v>609</v>
      </c>
      <c r="M5" s="52" t="e">
        <f>SUM(IF(T5=1,#REF!-#REF!,0),IF(U5=1,#REF!-#REF!,0),IF(V5=1,#REF!-#REF!,0),IF(W5=1,#REF!-#REF!,0),IF(X5=1,#REF!-#REF!,0),IF(Y5=1,#REF!-#REF!,0))</f>
        <v>#VALUE!</v>
      </c>
      <c r="N5" s="53" t="e">
        <f>SUM(IF(T5=31,#REF!-#REF!,0),IF(U5=31,#REF!-#REF!,0),IF(V5=31,#REF!-#REF!,0),IF(W5=31,#REF!-#REF!,0),IF(X5=31,#REF!-#REF!,0),IF(Y5=31,#REF!-#REF!,0))</f>
        <v>#VALUE!</v>
      </c>
      <c r="O5" s="53" t="e">
        <f>SUM(IF(T5=61,#REF!-#REF!,0),IF(U5=61,#REF!-#REF!,0),IF(V5=61,#REF!-#REF!,0),IF(W5=61,#REF!-#REF!,0),IF(X5=61,#REF!-#REF!,0),IF(Y5=61,#REF!-#REF!,0))</f>
        <v>#VALUE!</v>
      </c>
      <c r="P5" s="53" t="e">
        <f>SUM(IF(T5=91,#REF!-#REF!,0),IF(U5=91,#REF!-#REF!,0),IF(V5=91,#REF!-#REF!,0),IF(W5=91,#REF!-#REF!,0),IF(X5=91,#REF!-#REF!,0),IF(Y5=91,#REF!-#REF!,0))</f>
        <v>#VALUE!</v>
      </c>
      <c r="Q5" s="53" t="e">
        <f>SUM(IF(T5=120,#REF!-#REF!,0),IF(U5=120,#REF!-#REF!,0),IF(V5=120,#REF!-#REF!,0),IF(W5=120,#REF!-#REF!,0),IF(X5=120,#REF!-#REF!,0),IF(Y5=120,#REF!-#REF!,0))</f>
        <v>#VALUE!</v>
      </c>
      <c r="R5" s="54" t="e">
        <f>SUM(M5:Q5)</f>
        <v>#VALUE!</v>
      </c>
      <c r="S5" s="59"/>
      <c r="T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" s="105">
        <v>250</v>
      </c>
    </row>
    <row r="6" spans="1:27" ht="19.5" customHeight="1">
      <c r="A6" s="124" t="s">
        <v>589</v>
      </c>
      <c r="B6" s="206" t="s">
        <v>584</v>
      </c>
      <c r="C6" s="122" t="s">
        <v>427</v>
      </c>
      <c r="D6" s="124" t="s">
        <v>588</v>
      </c>
      <c r="E6" s="159" t="s">
        <v>585</v>
      </c>
      <c r="F6" s="112" t="s">
        <v>586</v>
      </c>
      <c r="G6" s="130" t="s">
        <v>587</v>
      </c>
      <c r="H6" s="130">
        <v>44103</v>
      </c>
      <c r="I6" s="130"/>
      <c r="J6" s="114"/>
      <c r="K6" t="s">
        <v>590</v>
      </c>
      <c r="L6" t="s">
        <v>591</v>
      </c>
      <c r="M6" s="52"/>
      <c r="N6" s="53"/>
      <c r="O6" s="53"/>
      <c r="P6" s="53"/>
      <c r="Q6" s="53"/>
      <c r="R6" s="54"/>
      <c r="S6" s="59"/>
      <c r="T6" s="47"/>
      <c r="U6" s="47"/>
      <c r="V6" s="47"/>
      <c r="W6" s="47"/>
      <c r="X6" s="47"/>
      <c r="Y6" s="47"/>
      <c r="AA6" s="105">
        <v>150</v>
      </c>
    </row>
    <row r="7" spans="1:27" ht="19.5" customHeight="1">
      <c r="A7" s="124" t="s">
        <v>24</v>
      </c>
      <c r="B7" s="206" t="s">
        <v>264</v>
      </c>
      <c r="C7" s="122" t="s">
        <v>426</v>
      </c>
      <c r="D7" s="124" t="s">
        <v>369</v>
      </c>
      <c r="E7" s="122" t="s">
        <v>101</v>
      </c>
      <c r="F7" s="112" t="s">
        <v>146</v>
      </c>
      <c r="G7" s="130" t="s">
        <v>100</v>
      </c>
      <c r="H7" s="130" t="s">
        <v>144</v>
      </c>
      <c r="I7" s="130"/>
      <c r="J7" s="131" t="s">
        <v>185</v>
      </c>
      <c r="K7" s="60" t="s">
        <v>46</v>
      </c>
      <c r="L7" s="182" t="s">
        <v>575</v>
      </c>
      <c r="M7" s="52" t="e">
        <f>SUM(IF(T7=1,#REF!-#REF!,0),IF(U7=1,#REF!-#REF!,0),IF(V7=1,#REF!-#REF!,0),IF(W7=1,#REF!-#REF!,0),IF(X7=1,#REF!-#REF!,0),IF(Y7=1,#REF!-#REF!,0))</f>
        <v>#VALUE!</v>
      </c>
      <c r="N7" s="53" t="e">
        <f>SUM(IF(T7=31,#REF!-#REF!,0),IF(U7=31,#REF!-#REF!,0),IF(V7=31,#REF!-#REF!,0),IF(W7=31,#REF!-#REF!,0),IF(X7=31,#REF!-#REF!,0),IF(Y7=31,#REF!-#REF!,0))</f>
        <v>#VALUE!</v>
      </c>
      <c r="O7" s="53" t="e">
        <f>SUM(IF(T7=61,#REF!-#REF!,0),IF(U7=61,#REF!-#REF!,0),IF(V7=61,#REF!-#REF!,0),IF(W7=61,#REF!-#REF!,0),IF(X7=61,#REF!-#REF!,0),IF(Y7=61,#REF!-#REF!,0))</f>
        <v>#VALUE!</v>
      </c>
      <c r="P7" s="53" t="e">
        <f>SUM(IF(T7=91,#REF!-#REF!,0),IF(U7=91,#REF!-#REF!,0),IF(V7=91,#REF!-#REF!,0),IF(W7=91,#REF!-#REF!,0),IF(X7=91,#REF!-#REF!,0),IF(Y7=91,#REF!-#REF!,0))</f>
        <v>#VALUE!</v>
      </c>
      <c r="Q7" s="51" t="e">
        <f>SUM(IF(T7=120,#REF!-#REF!,0),IF(U7=120,#REF!-#REF!,0),IF(V7=120,#REF!-#REF!,0),IF(W7=120,#REF!-#REF!,0),IF(X7=120,#REF!-#REF!,0),IF(Y7=120,#REF!-#REF!,0))</f>
        <v>#VALUE!</v>
      </c>
      <c r="R7" s="54" t="e">
        <f t="shared" si="0"/>
        <v>#VALUE!</v>
      </c>
      <c r="S7" s="21"/>
      <c r="T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" s="106">
        <v>1000</v>
      </c>
    </row>
    <row r="8" spans="1:27" ht="19.5" customHeight="1">
      <c r="A8" s="124" t="s">
        <v>373</v>
      </c>
      <c r="B8" s="206" t="s">
        <v>374</v>
      </c>
      <c r="C8" s="122" t="s">
        <v>426</v>
      </c>
      <c r="D8" s="123" t="s">
        <v>593</v>
      </c>
      <c r="E8" s="132" t="s">
        <v>375</v>
      </c>
      <c r="F8" s="133" t="s">
        <v>376</v>
      </c>
      <c r="G8" s="134" t="s">
        <v>377</v>
      </c>
      <c r="H8" s="134" t="s">
        <v>400</v>
      </c>
      <c r="I8" s="134"/>
      <c r="J8" s="135" t="s">
        <v>378</v>
      </c>
      <c r="K8" s="183" t="s">
        <v>379</v>
      </c>
      <c r="L8" s="212" t="s">
        <v>592</v>
      </c>
      <c r="M8" s="90" t="e">
        <f>SUM(IF(T8=1,#REF!-#REF!,0),IF(U8=1,#REF!-#REF!,0),IF(V8=1,#REF!-#REF!,0),IF(W8=1,#REF!-#REF!,0),IF(X8=1,#REF!-#REF!,0))</f>
        <v>#VALUE!</v>
      </c>
      <c r="N8" s="86" t="e">
        <f>SUM(IF(T8=31,#REF!-#REF!,0),IF(U8=31,#REF!-#REF!,0),IF(V8=31,#REF!-#REF!,0),IF(W8=31,#REF!-#REF!,0),IF(X8=31,#REF!-#REF!,0))</f>
        <v>#VALUE!</v>
      </c>
      <c r="O8" s="86" t="e">
        <f>SUM(IF(T8=61,#REF!-#REF!,0),IF(U8=61,#REF!-#REF!,0),IF(V8=61,#REF!-#REF!,0),IF(W8=61,#REF!-#REF!,0),IF(X8=61,#REF!-#REF!,0))</f>
        <v>#VALUE!</v>
      </c>
      <c r="P8" s="86" t="e">
        <f>SUM(IF(T8=91,#REF!-#REF!,0),IF(U8=91,#REF!-#REF!,0),IF(V8=91,#REF!-#REF!,0),IF(W8=91,#REF!-#REF!,0),IF(X8=91,#REF!-#REF!,0))</f>
        <v>#VALUE!</v>
      </c>
      <c r="Q8" s="97" t="e">
        <f>SUM(IF(T8=120,#REF!-#REF!,0),IF(U8=120,#REF!-#REF!,0),IF(V8=120,#REF!-#REF!,0),IF(W8=120,#REF!-#REF!,0),IF(X8=120,#REF!-#REF!,0))</f>
        <v>#VALUE!</v>
      </c>
      <c r="R8" s="101" t="e">
        <f t="shared" si="0"/>
        <v>#VALUE!</v>
      </c>
      <c r="S8" s="22"/>
      <c r="T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8" s="22"/>
      <c r="AA8" s="106">
        <v>250</v>
      </c>
    </row>
    <row r="9" spans="1:27" s="30" customFormat="1" ht="19.5" customHeight="1" hidden="1">
      <c r="A9" s="136" t="s">
        <v>302</v>
      </c>
      <c r="B9" s="206"/>
      <c r="C9" s="122" t="s">
        <v>426</v>
      </c>
      <c r="D9" s="137" t="s">
        <v>40</v>
      </c>
      <c r="E9" s="138" t="s">
        <v>96</v>
      </c>
      <c r="F9" s="139" t="s">
        <v>145</v>
      </c>
      <c r="G9" s="140" t="s">
        <v>97</v>
      </c>
      <c r="H9" s="140">
        <v>19119</v>
      </c>
      <c r="I9" s="140"/>
      <c r="J9" s="141">
        <v>2152482880</v>
      </c>
      <c r="K9" s="184" t="s">
        <v>42</v>
      </c>
      <c r="L9" s="142" t="s">
        <v>31</v>
      </c>
      <c r="M9" s="39" t="e">
        <f>SUM(IF(T9=1,#REF!-#REF!,0),IF(U9=1,#REF!-#REF!,0),IF(V9=1,#REF!-#REF!,0),IF(W9=1,#REF!-#REF!,0),IF(X9=1,#REF!-#REF!,0))</f>
        <v>#VALUE!</v>
      </c>
      <c r="N9" s="40" t="e">
        <f>SUM(IF(T9=31,#REF!-#REF!,0),IF(U9=31,#REF!-#REF!,0),IF(V9=31,#REF!-#REF!,0),IF(W9=31,#REF!-#REF!,0),IF(X9=31,#REF!-#REF!,0))</f>
        <v>#VALUE!</v>
      </c>
      <c r="O9" s="40" t="e">
        <f>SUM(IF(T9=61,#REF!-#REF!,0),IF(U9=61,#REF!-#REF!,0),IF(V9=61,#REF!-#REF!,0),IF(W9=61,#REF!-#REF!,0),IF(X9=61,#REF!-#REF!,0))</f>
        <v>#VALUE!</v>
      </c>
      <c r="P9" s="40" t="e">
        <f>SUM(IF(T9=91,#REF!-#REF!,0),IF(U9=91,#REF!-#REF!,0),IF(V9=91,#REF!-#REF!,0),IF(W9=91,#REF!-#REF!,0),IF(X9=91,#REF!-#REF!,0))</f>
        <v>#VALUE!</v>
      </c>
      <c r="Q9" s="40" t="e">
        <f>SUM(IF(T9=120,#REF!-#REF!,0),IF(U9=120,#REF!-#REF!,0),IF(V9=120,#REF!-#REF!,0),IF(W9=120,#REF!-#REF!,0),IF(X9=120,#REF!-#REF!,0))</f>
        <v>#VALUE!</v>
      </c>
      <c r="R9" s="44" t="e">
        <f t="shared" si="0"/>
        <v>#VALUE!</v>
      </c>
      <c r="T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9" s="107"/>
    </row>
    <row r="10" spans="1:27" s="30" customFormat="1" ht="19.5" customHeight="1" hidden="1">
      <c r="A10" s="137" t="s">
        <v>301</v>
      </c>
      <c r="B10" s="206"/>
      <c r="C10" s="122" t="s">
        <v>426</v>
      </c>
      <c r="D10" s="137" t="s">
        <v>92</v>
      </c>
      <c r="E10" s="143" t="s">
        <v>98</v>
      </c>
      <c r="F10" s="144" t="s">
        <v>142</v>
      </c>
      <c r="G10" s="140" t="s">
        <v>99</v>
      </c>
      <c r="H10" s="140">
        <v>10011</v>
      </c>
      <c r="I10" s="140"/>
      <c r="J10" s="145" t="s">
        <v>167</v>
      </c>
      <c r="K10" s="184" t="s">
        <v>43</v>
      </c>
      <c r="L10" s="146" t="s">
        <v>31</v>
      </c>
      <c r="M10" s="39" t="e">
        <f>SUM(IF(T10=1,#REF!-#REF!,0),IF(U10=1,#REF!-#REF!,0),IF(V10=1,#REF!-#REF!,0),IF(W10=1,#REF!-#REF!,0),IF(X10=1,#REF!-#REF!,0))</f>
        <v>#VALUE!</v>
      </c>
      <c r="N10" s="40" t="e">
        <f>SUM(IF(T10=31,#REF!-#REF!,0),IF(U10=31,#REF!-#REF!,0),IF(V10=31,#REF!-#REF!,0),IF(W10=31,#REF!-#REF!,0),IF(X10=31,#REF!-#REF!,0))</f>
        <v>#VALUE!</v>
      </c>
      <c r="O10" s="40" t="e">
        <f>SUM(IF(T10=61,#REF!-#REF!,0),IF(U10=61,#REF!-#REF!,0),IF(V10=61,#REF!-#REF!,0),IF(W10=61,#REF!-#REF!,0),IF(X10=61,#REF!-#REF!,0))</f>
        <v>#VALUE!</v>
      </c>
      <c r="P10" s="40" t="e">
        <f>SUM(IF(T10=91,#REF!-#REF!,0),IF(U10=91,#REF!-#REF!,0),IF(V10=91,#REF!-#REF!,0),IF(W10=91,#REF!-#REF!,0),IF(X10=91,#REF!-#REF!,0))</f>
        <v>#VALUE!</v>
      </c>
      <c r="Q10" s="40" t="e">
        <f>SUM(IF(T10=120,#REF!-#REF!,0),IF(U10=120,#REF!-#REF!,0),IF(V10=120,#REF!-#REF!,0),IF(W10=120,#REF!-#REF!,0),IF(X10=120,#REF!-#REF!,0))</f>
        <v>#VALUE!</v>
      </c>
      <c r="R10" s="41" t="e">
        <f t="shared" si="0"/>
        <v>#VALUE!</v>
      </c>
      <c r="T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0" s="107"/>
    </row>
    <row r="11" spans="1:27" ht="19.5" customHeight="1">
      <c r="A11" s="124" t="s">
        <v>25</v>
      </c>
      <c r="B11" s="206" t="s">
        <v>25</v>
      </c>
      <c r="C11" s="122" t="s">
        <v>426</v>
      </c>
      <c r="D11" s="147" t="s">
        <v>579</v>
      </c>
      <c r="E11" s="122" t="s">
        <v>103</v>
      </c>
      <c r="F11" s="129" t="s">
        <v>148</v>
      </c>
      <c r="G11" s="130" t="s">
        <v>100</v>
      </c>
      <c r="H11" s="130">
        <v>90232</v>
      </c>
      <c r="I11" s="130"/>
      <c r="J11" s="114" t="s">
        <v>168</v>
      </c>
      <c r="K11" s="60" t="s">
        <v>47</v>
      </c>
      <c r="L11" s="182" t="s">
        <v>403</v>
      </c>
      <c r="M11" s="52" t="e">
        <f>SUM(IF(T11=1,#REF!-#REF!,0),IF(U11=1,#REF!-#REF!,0),IF(V11=1,#REF!-#REF!,0),IF(W11=1,#REF!-#REF!,0),IF(X11=1,#REF!-#REF!,0),IF(Y11=1,#REF!-#REF!,0))</f>
        <v>#VALUE!</v>
      </c>
      <c r="N11" s="53" t="e">
        <f>SUM(IF(T11=31,#REF!-#REF!,0),IF(U11=31,#REF!-#REF!,0),IF(V11=31,#REF!-#REF!,0),IF(W11=31,#REF!-#REF!,0),IF(X11=31,#REF!-#REF!,0),IF(Y11=31,#REF!-#REF!,0))</f>
        <v>#VALUE!</v>
      </c>
      <c r="O11" s="53" t="e">
        <f>SUM(IF(T11=61,#REF!-#REF!,0),IF(U11=61,#REF!-#REF!,0),IF(V11=61,#REF!-#REF!,0),IF(W11=61,#REF!-#REF!,0),IF(X11=61,#REF!-#REF!,0),IF(Y11=61,#REF!-#REF!,0))</f>
        <v>#VALUE!</v>
      </c>
      <c r="P11" s="53" t="e">
        <f>SUM(IF(T11=91,#REF!-#REF!,0),IF(U11=91,#REF!-#REF!,0),IF(V11=91,#REF!-#REF!,0),IF(W11=91,#REF!-#REF!,0),IF(X11=91,#REF!-#REF!,0),IF(Y11=91,#REF!-#REF!,0))</f>
        <v>#VALUE!</v>
      </c>
      <c r="Q11" s="53" t="e">
        <f>SUM(IF(T11=120,#REF!-#REF!,0),IF(U11=120,#REF!-#REF!,0),IF(V11=120,#REF!-#REF!,0),IF(W11=120,#REF!-#REF!,0),IF(X11=120,#REF!-#REF!,0),IF(Y11=120,#REF!-#REF!,0))</f>
        <v>#VALUE!</v>
      </c>
      <c r="R11" s="54" t="e">
        <f t="shared" si="0"/>
        <v>#VALUE!</v>
      </c>
      <c r="S11" s="21"/>
      <c r="T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1" s="106">
        <v>500</v>
      </c>
    </row>
    <row r="12" spans="1:27" s="22" customFormat="1" ht="19.5" customHeight="1">
      <c r="A12" s="124" t="s">
        <v>214</v>
      </c>
      <c r="B12" s="206" t="s">
        <v>214</v>
      </c>
      <c r="C12" s="122" t="s">
        <v>426</v>
      </c>
      <c r="D12" s="124" t="s">
        <v>250</v>
      </c>
      <c r="E12" s="122" t="s">
        <v>258</v>
      </c>
      <c r="F12" s="112" t="s">
        <v>156</v>
      </c>
      <c r="G12" s="130" t="s">
        <v>100</v>
      </c>
      <c r="H12" s="130">
        <v>94065</v>
      </c>
      <c r="I12" s="130"/>
      <c r="J12" s="114">
        <v>6506220860</v>
      </c>
      <c r="K12" s="185" t="s">
        <v>60</v>
      </c>
      <c r="L12" s="182" t="s">
        <v>333</v>
      </c>
      <c r="M12" s="52" t="e">
        <f>SUM(IF(T12=1,#REF!-#REF!,0),IF(U12=1,#REF!-#REF!,0),IF(V12=1,#REF!-#REF!,0),IF(W12=1,#REF!-#REF!,0),IF(X12=1,#REF!-#REF!,0),IF(Y12=1,#REF!-#REF!,0))</f>
        <v>#VALUE!</v>
      </c>
      <c r="N12" s="53" t="e">
        <f>SUM(IF(T12=31,#REF!-#REF!,0),IF(U12=31,#REF!-#REF!,0),IF(V12=31,#REF!-#REF!,0),IF(W12=31,#REF!-#REF!,0),IF(X12=31,#REF!-#REF!,0),IF(Y12=31,#REF!-#REF!,0))</f>
        <v>#VALUE!</v>
      </c>
      <c r="O12" s="53" t="e">
        <f>SUM(IF(T12=61,#REF!-#REF!,0),IF(U12=61,#REF!-#REF!,0),IF(V12=61,#REF!-#REF!,0),IF(W12=61,#REF!-#REF!,0),IF(X12=61,#REF!-#REF!,0),IF(Y12=61,#REF!-#REF!,0))</f>
        <v>#VALUE!</v>
      </c>
      <c r="P12" s="53" t="e">
        <f>SUM(IF(T12=91,#REF!-#REF!,0),IF(U12=91,#REF!-#REF!,0),IF(V12=91,#REF!-#REF!,0),IF(W12=91,#REF!-#REF!,0),IF(X12=91,#REF!-#REF!,0),IF(Y12=91,#REF!-#REF!,0))</f>
        <v>#VALUE!</v>
      </c>
      <c r="Q12" s="53" t="e">
        <f>SUM(IF(T12=120,#REF!-#REF!,0),IF(U12=120,#REF!-#REF!,0),IF(V12=120,#REF!-#REF!,0),IF(W12=120,#REF!-#REF!,0),IF(X12=120,#REF!-#REF!,0),IF(Y12=120,#REF!-#REF!,0))</f>
        <v>#VALUE!</v>
      </c>
      <c r="R12" s="54" t="e">
        <f t="shared" si="0"/>
        <v>#VALUE!</v>
      </c>
      <c r="S12" s="21"/>
      <c r="T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12" s="21"/>
      <c r="AA12" s="105">
        <v>1000</v>
      </c>
    </row>
    <row r="13" spans="1:27" s="22" customFormat="1" ht="19.5" customHeight="1">
      <c r="A13" s="124" t="s">
        <v>516</v>
      </c>
      <c r="B13" s="206" t="s">
        <v>516</v>
      </c>
      <c r="C13" s="122" t="s">
        <v>427</v>
      </c>
      <c r="D13" s="124" t="s">
        <v>518</v>
      </c>
      <c r="E13" s="122" t="s">
        <v>520</v>
      </c>
      <c r="F13" s="112" t="s">
        <v>376</v>
      </c>
      <c r="G13" s="130" t="s">
        <v>377</v>
      </c>
      <c r="H13" s="130">
        <v>97227</v>
      </c>
      <c r="I13" s="130"/>
      <c r="J13" s="16" t="s">
        <v>521</v>
      </c>
      <c r="K13" t="s">
        <v>522</v>
      </c>
      <c r="L13" s="182" t="s">
        <v>519</v>
      </c>
      <c r="M13" s="52"/>
      <c r="N13" s="53"/>
      <c r="O13" s="53"/>
      <c r="P13" s="53"/>
      <c r="Q13" s="53"/>
      <c r="R13" s="54"/>
      <c r="S13" s="21"/>
      <c r="T13" s="47"/>
      <c r="U13" s="47"/>
      <c r="V13" s="47"/>
      <c r="W13" s="47"/>
      <c r="X13" s="47"/>
      <c r="Y13" s="47"/>
      <c r="Z13" s="21"/>
      <c r="AA13" s="105">
        <v>75</v>
      </c>
    </row>
    <row r="14" spans="1:27" s="22" customFormat="1" ht="19.5" customHeight="1">
      <c r="A14" s="124" t="s">
        <v>205</v>
      </c>
      <c r="B14" s="206" t="s">
        <v>265</v>
      </c>
      <c r="C14" s="122" t="s">
        <v>426</v>
      </c>
      <c r="D14" s="124" t="s">
        <v>370</v>
      </c>
      <c r="E14" s="122" t="s">
        <v>330</v>
      </c>
      <c r="F14" s="112" t="s">
        <v>206</v>
      </c>
      <c r="G14" s="130" t="s">
        <v>104</v>
      </c>
      <c r="H14" s="148">
        <v>5001</v>
      </c>
      <c r="I14" s="148"/>
      <c r="J14" s="149" t="s">
        <v>233</v>
      </c>
      <c r="K14" s="60" t="s">
        <v>49</v>
      </c>
      <c r="L14" s="58" t="s">
        <v>594</v>
      </c>
      <c r="M14" s="52" t="e">
        <f>SUM(IF(T14=1,#REF!-#REF!,0),IF(U14=1,#REF!-#REF!,0),IF(V14=1,#REF!-#REF!,0),IF(W14=1,#REF!-#REF!,0),IF(X14=1,#REF!-#REF!,0),IF(Y14=1,#REF!-#REF!,0))</f>
        <v>#VALUE!</v>
      </c>
      <c r="N14" s="53" t="e">
        <f>SUM(IF(T14=31,#REF!-#REF!,0),IF(U14=31,#REF!-#REF!,0),IF(V14=31,#REF!-#REF!,0),IF(W14=31,#REF!-#REF!,0),IF(X14=31,#REF!-#REF!,0),IF(Y14=31,#REF!-#REF!,0))</f>
        <v>#VALUE!</v>
      </c>
      <c r="O14" s="53" t="e">
        <f>SUM(IF(T14=61,#REF!-#REF!,0),IF(U14=61,#REF!-#REF!,0),IF(V14=61,#REF!-#REF!,0),IF(W14=61,#REF!-#REF!,0),IF(X14=61,#REF!-#REF!,0),IF(Y14=61,#REF!-#REF!,0))</f>
        <v>#VALUE!</v>
      </c>
      <c r="P14" s="53" t="e">
        <f>SUM(IF(T14=91,#REF!-#REF!,0),IF(U14=91,#REF!-#REF!,0),IF(V14=91,#REF!-#REF!,0),IF(W14=91,#REF!-#REF!,0),IF(X14=91,#REF!-#REF!,0),IF(Y14=91,#REF!-#REF!,0))</f>
        <v>#VALUE!</v>
      </c>
      <c r="Q14" s="53" t="e">
        <f>SUM(IF(T14=120,#REF!-#REF!,0),IF(U14=120,#REF!-#REF!,0),IF(V14=120,#REF!-#REF!,0),IF(W14=120,#REF!-#REF!,0),IF(X14=120,#REF!-#REF!,0),IF(Y14=120,#REF!-#REF!,0))</f>
        <v>#VALUE!</v>
      </c>
      <c r="R14" s="54" t="e">
        <f t="shared" si="0"/>
        <v>#VALUE!</v>
      </c>
      <c r="S14" s="21"/>
      <c r="T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14" s="21"/>
      <c r="AA14" s="105">
        <v>500</v>
      </c>
    </row>
    <row r="15" spans="1:27" ht="19.5" customHeight="1">
      <c r="A15" s="124" t="s">
        <v>614</v>
      </c>
      <c r="B15" s="206" t="s">
        <v>242</v>
      </c>
      <c r="C15" s="124" t="s">
        <v>426</v>
      </c>
      <c r="D15" s="124" t="s">
        <v>580</v>
      </c>
      <c r="E15" s="122" t="s">
        <v>401</v>
      </c>
      <c r="F15" s="112" t="s">
        <v>153</v>
      </c>
      <c r="G15" s="130" t="s">
        <v>112</v>
      </c>
      <c r="H15" s="148">
        <v>60102</v>
      </c>
      <c r="I15" s="148"/>
      <c r="J15" s="149" t="s">
        <v>402</v>
      </c>
      <c r="K15" s="60" t="s">
        <v>494</v>
      </c>
      <c r="L15" s="182" t="s">
        <v>523</v>
      </c>
      <c r="M15" s="52" t="e">
        <f>SUM(IF(T15=1,#REF!-#REF!,0),IF(U15=1,#REF!-#REF!,0),IF(V15=1,#REF!-#REF!,0),IF(W15=1,#REF!-#REF!,0),IF(X15=1,#REF!-#REF!,0),IF(Y15=1,#REF!-#REF!,0))</f>
        <v>#VALUE!</v>
      </c>
      <c r="N15" s="53" t="e">
        <f>SUM(IF(T15=31,#REF!-#REF!,0),IF(U15=31,#REF!-#REF!,0),IF(V15=31,#REF!-#REF!,0),IF(W15=31,#REF!-#REF!,0),IF(X15=31,#REF!-#REF!,0),IF(Y15=31,#REF!-#REF!,0))</f>
        <v>#VALUE!</v>
      </c>
      <c r="O15" s="53" t="e">
        <f>SUM(IF(T15=61,#REF!-#REF!,0),IF(U15=61,#REF!-#REF!,0),IF(V15=61,#REF!-#REF!,0),IF(W15=61,#REF!-#REF!,0),IF(X15=61,#REF!-#REF!,0),IF(Y15=61,#REF!-#REF!,0))</f>
        <v>#VALUE!</v>
      </c>
      <c r="P15" s="53" t="e">
        <f>SUM(IF(T15=91,#REF!-#REF!,0),IF(U15=91,#REF!-#REF!,0),IF(V15=91,#REF!-#REF!,0),IF(W15=91,#REF!-#REF!,0),IF(X15=91,#REF!-#REF!,0),IF(Y15=91,#REF!-#REF!,0))</f>
        <v>#VALUE!</v>
      </c>
      <c r="Q15" s="53" t="e">
        <f>SUM(IF(T15=120,#REF!-#REF!,0),IF(U15=120,#REF!-#REF!,0),IF(V15=120,#REF!-#REF!,0),IF(W15=120,#REF!-#REF!,0),IF(X15=120,#REF!-#REF!,0),IF(Y15=120,#REF!-#REF!,0))</f>
        <v>#VALUE!</v>
      </c>
      <c r="R15" s="54" t="e">
        <f>SUM(M15:Q15)</f>
        <v>#VALUE!</v>
      </c>
      <c r="S15" s="21"/>
      <c r="T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5" s="105">
        <v>250</v>
      </c>
    </row>
    <row r="16" spans="1:27" ht="19.5" customHeight="1">
      <c r="A16" s="124" t="s">
        <v>416</v>
      </c>
      <c r="B16" s="206" t="s">
        <v>414</v>
      </c>
      <c r="C16" s="122" t="s">
        <v>426</v>
      </c>
      <c r="D16" s="124" t="s">
        <v>611</v>
      </c>
      <c r="E16" s="122" t="s">
        <v>295</v>
      </c>
      <c r="F16" s="112" t="s">
        <v>142</v>
      </c>
      <c r="G16" s="130" t="s">
        <v>99</v>
      </c>
      <c r="H16" s="130">
        <v>10010</v>
      </c>
      <c r="I16" s="130"/>
      <c r="J16" s="16" t="s">
        <v>525</v>
      </c>
      <c r="K16" t="s">
        <v>576</v>
      </c>
      <c r="L16" s="182" t="s">
        <v>610</v>
      </c>
      <c r="M16" s="52" t="e">
        <f>SUM(IF(T16=1,#REF!-#REF!,0),IF(U16=1,#REF!-#REF!,0),IF(V16=1,#REF!-#REF!,0),IF(W16=1,#REF!-#REF!,0),IF(X16=1,#REF!-#REF!,0),IF(Y16=1,#REF!-#REF!,0))</f>
        <v>#VALUE!</v>
      </c>
      <c r="N16" s="53" t="e">
        <f>SUM(IF(T16=31,#REF!-#REF!,0),IF(U16=31,#REF!-#REF!,0),IF(V16=31,#REF!-#REF!,0),IF(W16=31,#REF!-#REF!,0),IF(X16=31,#REF!-#REF!,0),IF(Y16=31,#REF!-#REF!,0))</f>
        <v>#VALUE!</v>
      </c>
      <c r="O16" s="53" t="e">
        <f>SUM(IF(T16=61,#REF!-#REF!,0),IF(U16=61,#REF!-#REF!,0),IF(V16=61,#REF!-#REF!,0),IF(W16=61,#REF!-#REF!,0),IF(X16=61,#REF!-#REF!,0),IF(Y16=61,#REF!-#REF!,0))</f>
        <v>#VALUE!</v>
      </c>
      <c r="P16" s="53" t="e">
        <f>SUM(IF(T16=91,#REF!-#REF!,0),IF(U16=91,#REF!-#REF!,0),IF(V16=91,#REF!-#REF!,0),IF(W16=91,#REF!-#REF!,0),IF(X16=91,#REF!-#REF!,0),IF(Y16=91,#REF!-#REF!,0))</f>
        <v>#VALUE!</v>
      </c>
      <c r="Q16" s="53" t="e">
        <f>SUM(IF(T16=120,#REF!-#REF!,0),IF(U16=120,#REF!-#REF!,0),IF(V16=120,#REF!-#REF!,0),IF(W16=120,#REF!-#REF!,0),IF(X16=120,#REF!-#REF!,0),IF(Y16=120,#REF!-#REF!,0))</f>
        <v>#VALUE!</v>
      </c>
      <c r="R16" s="54" t="e">
        <f t="shared" si="0"/>
        <v>#VALUE!</v>
      </c>
      <c r="S16" s="21"/>
      <c r="T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6" s="105">
        <v>250</v>
      </c>
    </row>
    <row r="17" spans="1:27" s="30" customFormat="1" ht="19.5" customHeight="1" hidden="1">
      <c r="A17" s="137" t="s">
        <v>312</v>
      </c>
      <c r="B17" s="137"/>
      <c r="C17" s="143" t="s">
        <v>426</v>
      </c>
      <c r="D17" s="137" t="s">
        <v>33</v>
      </c>
      <c r="E17" s="143" t="s">
        <v>102</v>
      </c>
      <c r="F17" s="139" t="s">
        <v>132</v>
      </c>
      <c r="G17" s="140" t="s">
        <v>121</v>
      </c>
      <c r="H17" s="140">
        <v>20036</v>
      </c>
      <c r="I17" s="140"/>
      <c r="J17" s="30" t="s">
        <v>524</v>
      </c>
      <c r="K17" s="213" t="s">
        <v>48</v>
      </c>
      <c r="L17" s="146"/>
      <c r="M17" s="39" t="e">
        <f>SUM(IF(T17=1,#REF!-#REF!,0),IF(U17=1,#REF!-#REF!,0),IF(V17=1,#REF!-#REF!,0),IF(W17=1,#REF!-#REF!,0),IF(X17=1,#REF!-#REF!,0),IF(Y17=1,#REF!-#REF!,0))</f>
        <v>#VALUE!</v>
      </c>
      <c r="N17" s="40" t="e">
        <f>SUM(IF(T17=31,#REF!-#REF!,0),IF(U17=31,#REF!-#REF!,0),IF(V17=31,#REF!-#REF!,0),IF(W17=31,#REF!-#REF!,0),IF(X17=31,#REF!-#REF!,0),IF(Y17=31,#REF!-#REF!,0))</f>
        <v>#VALUE!</v>
      </c>
      <c r="O17" s="40" t="e">
        <f>SUM(IF(T17=61,#REF!-#REF!,0),IF(U17=61,#REF!-#REF!,0),IF(V17=61,#REF!-#REF!,0),IF(W17=61,#REF!-#REF!,0),IF(X17=61,#REF!-#REF!,0),IF(Y17=61,#REF!-#REF!,0))</f>
        <v>#VALUE!</v>
      </c>
      <c r="P17" s="40" t="e">
        <f>SUM(IF(T17=91,#REF!-#REF!,0),IF(U17=91,#REF!-#REF!,0),IF(V17=91,#REF!-#REF!,0),IF(W17=91,#REF!-#REF!,0),IF(X17=91,#REF!-#REF!,0),IF(Y17=91,#REF!-#REF!,0))</f>
        <v>#VALUE!</v>
      </c>
      <c r="Q17" s="40" t="e">
        <f>SUM(IF(T17=120,#REF!-#REF!,0),IF(U17=120,#REF!-#REF!,0),IF(V17=120,#REF!-#REF!,0),IF(W17=120,#REF!-#REF!,0),IF(X17=120,#REF!-#REF!,0),IF(Y17=120,#REF!-#REF!,0))</f>
        <v>#VALUE!</v>
      </c>
      <c r="R17" s="41" t="e">
        <f t="shared" si="0"/>
        <v>#VALUE!</v>
      </c>
      <c r="T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7" s="107"/>
    </row>
    <row r="18" spans="1:27" ht="19.5" customHeight="1">
      <c r="A18" s="124" t="s">
        <v>626</v>
      </c>
      <c r="B18" s="206" t="s">
        <v>626</v>
      </c>
      <c r="C18" s="122" t="s">
        <v>427</v>
      </c>
      <c r="D18" s="124" t="s">
        <v>627</v>
      </c>
      <c r="E18" s="122"/>
      <c r="F18" s="129"/>
      <c r="G18" s="130"/>
      <c r="H18" s="130"/>
      <c r="I18" s="130"/>
      <c r="J18" s="21"/>
      <c r="K18" s="221" t="s">
        <v>629</v>
      </c>
      <c r="L18" s="150" t="s">
        <v>628</v>
      </c>
      <c r="M18" s="52"/>
      <c r="N18" s="53"/>
      <c r="O18" s="53"/>
      <c r="P18" s="53"/>
      <c r="Q18" s="53"/>
      <c r="R18" s="54"/>
      <c r="S18" s="21"/>
      <c r="T18" s="47"/>
      <c r="U18" s="47"/>
      <c r="V18" s="47"/>
      <c r="W18" s="47"/>
      <c r="X18" s="47"/>
      <c r="Y18" s="47"/>
      <c r="AA18" s="106">
        <v>150</v>
      </c>
    </row>
    <row r="19" spans="1:27" s="118" customFormat="1" ht="19.5" customHeight="1">
      <c r="A19" s="124" t="s">
        <v>443</v>
      </c>
      <c r="B19" s="206" t="s">
        <v>413</v>
      </c>
      <c r="C19" s="122" t="s">
        <v>426</v>
      </c>
      <c r="D19" s="124" t="s">
        <v>612</v>
      </c>
      <c r="E19" s="122" t="s">
        <v>450</v>
      </c>
      <c r="F19" s="112" t="s">
        <v>142</v>
      </c>
      <c r="G19" s="130" t="s">
        <v>99</v>
      </c>
      <c r="H19" s="130">
        <v>10004</v>
      </c>
      <c r="I19" s="130"/>
      <c r="J19" s="114" t="s">
        <v>451</v>
      </c>
      <c r="K19" s="60" t="s">
        <v>50</v>
      </c>
      <c r="L19" s="182" t="s">
        <v>613</v>
      </c>
      <c r="M19" s="115" t="e">
        <f>SUM(IF(T19=1,#REF!-#REF!,0),IF(U19=1,#REF!-#REF!,0),IF(V19=1,#REF!-#REF!,0),IF(W19=1,#REF!-#REF!,0),IF(X19=1,#REF!-#REF!,0),IF(Y19=1,#REF!-#REF!,0))</f>
        <v>#VALUE!</v>
      </c>
      <c r="N19" s="116" t="e">
        <f>SUM(IF(T19=31,#REF!-#REF!,0),IF(U19=31,#REF!-#REF!,0),IF(V19=31,#REF!-#REF!,0),IF(W19=31,#REF!-#REF!,0),IF(X19=31,#REF!-#REF!,0),IF(Y19=31,#REF!-#REF!,0))</f>
        <v>#VALUE!</v>
      </c>
      <c r="O19" s="116" t="e">
        <f>SUM(IF(T19=61,#REF!-#REF!,0),IF(U19=61,#REF!-#REF!,0),IF(V19=61,#REF!-#REF!,0),IF(W19=61,#REF!-#REF!,0),IF(X19=61,#REF!-#REF!,0),IF(Y19=61,#REF!-#REF!,0))</f>
        <v>#VALUE!</v>
      </c>
      <c r="P19" s="116" t="e">
        <f>SUM(IF(T19=91,#REF!-#REF!,0),IF(U19=91,#REF!-#REF!,0),IF(V19=91,#REF!-#REF!,0),IF(W19=91,#REF!-#REF!,0),IF(X19=91,#REF!-#REF!,0),IF(Y19=91,#REF!-#REF!,0))</f>
        <v>#VALUE!</v>
      </c>
      <c r="Q19" s="116" t="e">
        <f>SUM(IF(T19=120,#REF!-#REF!,0),IF(U19=120,#REF!-#REF!,0),IF(V19=120,#REF!-#REF!,0),IF(W19=120,#REF!-#REF!,0),IF(X19=120,#REF!-#REF!,0),IF(Y19=120,#REF!-#REF!,0))</f>
        <v>#VALUE!</v>
      </c>
      <c r="R19" s="117" t="e">
        <f t="shared" si="0"/>
        <v>#VALUE!</v>
      </c>
      <c r="T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19" s="119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19" s="105">
        <v>750</v>
      </c>
    </row>
    <row r="20" spans="1:27" ht="19.5" customHeight="1">
      <c r="A20" s="125" t="s">
        <v>26</v>
      </c>
      <c r="B20" s="206" t="s">
        <v>26</v>
      </c>
      <c r="C20" s="122" t="s">
        <v>426</v>
      </c>
      <c r="D20" s="126" t="s">
        <v>526</v>
      </c>
      <c r="E20" s="127" t="s">
        <v>105</v>
      </c>
      <c r="F20" s="151" t="s">
        <v>142</v>
      </c>
      <c r="G20" s="152" t="s">
        <v>99</v>
      </c>
      <c r="H20" s="152" t="s">
        <v>106</v>
      </c>
      <c r="I20" s="152"/>
      <c r="J20" s="153">
        <v>2124319090</v>
      </c>
      <c r="K20" s="60" t="s">
        <v>51</v>
      </c>
      <c r="L20" s="186" t="s">
        <v>190</v>
      </c>
      <c r="M20" s="10" t="e">
        <f>SUM(IF(T20=1,#REF!-#REF!,0),IF(U20=1,#REF!-#REF!,0),IF(V20=1,#REF!-#REF!,0),IF(W20=1,#REF!-#REF!,0),IF(X20=1,#REF!-#REF!,0),IF(Y20=1,#REF!-#REF!,0))</f>
        <v>#VALUE!</v>
      </c>
      <c r="N20" s="3" t="e">
        <f>SUM(IF(T20=31,#REF!-#REF!,0),IF(U20=31,#REF!-#REF!,0),IF(V20=31,#REF!-#REF!,0),IF(W20=31,#REF!-#REF!,0),IF(X20=31,#REF!-#REF!,0),IF(Y20=31,#REF!-#REF!,0))</f>
        <v>#VALUE!</v>
      </c>
      <c r="O20" s="3" t="e">
        <f>SUM(IF(T20=61,#REF!-#REF!,0),IF(U20=61,#REF!-#REF!,0),IF(V20=61,#REF!-#REF!,0),IF(W20=61,#REF!-#REF!,0),IF(X20=61,#REF!-#REF!,0),IF(Y20=61,#REF!-#REF!,0))</f>
        <v>#VALUE!</v>
      </c>
      <c r="P20" s="3" t="e">
        <f>SUM(IF(T20=91,#REF!-#REF!,0),IF(U20=91,#REF!-#REF!,0),IF(V20=91,#REF!-#REF!,0),IF(W20=91,#REF!-#REF!,0),IF(X20=91,#REF!-#REF!,0),IF(Y20=91,#REF!-#REF!,0))</f>
        <v>#VALUE!</v>
      </c>
      <c r="Q20" s="3" t="e">
        <f>SUM(IF(T20=120,#REF!-#REF!,0),IF(U20=120,#REF!-#REF!,0),IF(V20=120,#REF!-#REF!,0),IF(W20=120,#REF!-#REF!,0),IF(X20=120,#REF!-#REF!,0),IF(Y20=120,#REF!-#REF!,0))</f>
        <v>#VALUE!</v>
      </c>
      <c r="R20" s="11" t="e">
        <f aca="true" t="shared" si="1" ref="R20:R30">SUM(M20:Q20)</f>
        <v>#VALUE!</v>
      </c>
      <c r="T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20" s="27"/>
      <c r="AA20" s="106">
        <v>500</v>
      </c>
    </row>
    <row r="21" spans="1:27" ht="19.5" customHeight="1">
      <c r="A21" s="125" t="s">
        <v>534</v>
      </c>
      <c r="B21" s="206" t="s">
        <v>630</v>
      </c>
      <c r="C21" s="122" t="s">
        <v>426</v>
      </c>
      <c r="D21" s="126" t="s">
        <v>536</v>
      </c>
      <c r="E21" s="127" t="s">
        <v>538</v>
      </c>
      <c r="F21" s="151" t="s">
        <v>399</v>
      </c>
      <c r="G21" s="152" t="s">
        <v>235</v>
      </c>
      <c r="H21" s="152">
        <v>20915</v>
      </c>
      <c r="I21" s="152"/>
      <c r="J21" s="153"/>
      <c r="K21" s="60" t="s">
        <v>535</v>
      </c>
      <c r="L21" t="s">
        <v>537</v>
      </c>
      <c r="M21" s="10"/>
      <c r="N21" s="3"/>
      <c r="O21" s="3"/>
      <c r="P21" s="3"/>
      <c r="Q21" s="3"/>
      <c r="R21" s="11"/>
      <c r="T21" s="13"/>
      <c r="U21" s="13"/>
      <c r="V21" s="13"/>
      <c r="W21" s="13"/>
      <c r="X21" s="13"/>
      <c r="Y21" s="13"/>
      <c r="Z21" s="27"/>
      <c r="AA21" s="106">
        <v>150</v>
      </c>
    </row>
    <row r="22" spans="1:27" ht="19.5" customHeight="1">
      <c r="A22" s="124" t="s">
        <v>318</v>
      </c>
      <c r="B22" s="206" t="s">
        <v>331</v>
      </c>
      <c r="C22" s="124" t="s">
        <v>426</v>
      </c>
      <c r="D22" s="124" t="s">
        <v>605</v>
      </c>
      <c r="E22" s="129" t="s">
        <v>332</v>
      </c>
      <c r="F22" s="112" t="s">
        <v>142</v>
      </c>
      <c r="G22" s="130" t="s">
        <v>99</v>
      </c>
      <c r="H22" s="130">
        <v>10025</v>
      </c>
      <c r="I22" s="130"/>
      <c r="J22" s="130" t="s">
        <v>319</v>
      </c>
      <c r="K22" s="60" t="s">
        <v>320</v>
      </c>
      <c r="L22" s="58" t="s">
        <v>606</v>
      </c>
      <c r="M22" s="52" t="e">
        <f>SUM(IF(T22=1,#REF!-#REF!,0),IF(U22=1,#REF!-#REF!,0),IF(V22=1,#REF!-#REF!,0),IF(W22=1,#REF!-#REF!,0),IF(X22=1,#REF!-#REF!,0),IF(Y22=1,#REF!-#REF!,0))</f>
        <v>#VALUE!</v>
      </c>
      <c r="N22" s="53" t="e">
        <f>SUM(IF(T22=31,#REF!-#REF!,0),IF(U22=31,#REF!-#REF!,0),IF(V22=31,#REF!-#REF!,0),IF(W22=31,#REF!-#REF!,0),IF(X22=31,#REF!-#REF!,0),IF(Y22=31,#REF!-#REF!,0))</f>
        <v>#VALUE!</v>
      </c>
      <c r="O22" s="53" t="e">
        <f>SUM(IF(T22=61,#REF!-#REF!,0),IF(U22=61,#REF!-#REF!,0),IF(V22=61,#REF!-#REF!,0),IF(W22=61,#REF!-#REF!,0),IF(X22=61,#REF!-#REF!,0),IF(Y22=61,#REF!-#REF!,0))</f>
        <v>#VALUE!</v>
      </c>
      <c r="P22" s="53" t="e">
        <f>SUM(IF(T22=91,#REF!-#REF!,0),IF(U22=91,#REF!-#REF!,0),IF(V22=91,#REF!-#REF!,0),IF(W22=91,#REF!-#REF!,0),IF(X22=91,#REF!-#REF!,0),IF(Y22=91,#REF!-#REF!,0))</f>
        <v>#VALUE!</v>
      </c>
      <c r="Q22" s="53" t="e">
        <f>SUM(IF(T22=120,#REF!-#REF!,0),IF(U22=120,#REF!-#REF!,0),IF(V22=120,#REF!-#REF!,0),IF(W22=120,#REF!-#REF!,0),IF(X22=120,#REF!-#REF!,0),IF(Y22=120,#REF!-#REF!,0))</f>
        <v>#VALUE!</v>
      </c>
      <c r="R22" s="54" t="e">
        <f t="shared" si="1"/>
        <v>#VALUE!</v>
      </c>
      <c r="S22" s="59"/>
      <c r="T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2" s="106">
        <v>250</v>
      </c>
    </row>
    <row r="23" spans="1:27" ht="19.5" customHeight="1">
      <c r="A23" s="124" t="s">
        <v>219</v>
      </c>
      <c r="B23" s="206" t="s">
        <v>418</v>
      </c>
      <c r="C23" s="124" t="s">
        <v>426</v>
      </c>
      <c r="D23" s="124" t="s">
        <v>251</v>
      </c>
      <c r="E23" s="122" t="s">
        <v>220</v>
      </c>
      <c r="F23" s="112" t="s">
        <v>221</v>
      </c>
      <c r="G23" s="130" t="s">
        <v>100</v>
      </c>
      <c r="H23" s="130">
        <v>94704</v>
      </c>
      <c r="I23" s="130"/>
      <c r="J23" s="114" t="s">
        <v>222</v>
      </c>
      <c r="K23" s="60" t="s">
        <v>223</v>
      </c>
      <c r="L23" s="182" t="s">
        <v>252</v>
      </c>
      <c r="M23" s="52" t="e">
        <f>SUM(IF(T23=1,#REF!-#REF!,0),IF(U23=1,#REF!-#REF!,0),IF(V23=1,#REF!-#REF!,0),IF(W23=1,#REF!-#REF!,0),IF(X23=1,#REF!-#REF!,0),IF(Y23=1,#REF!-#REF!,0))</f>
        <v>#VALUE!</v>
      </c>
      <c r="N23" s="53" t="e">
        <f>SUM(IF(T23=31,#REF!-#REF!,0),IF(U23=31,#REF!-#REF!,0),IF(V23=31,#REF!-#REF!,0),IF(W23=31,#REF!-#REF!,0),IF(X23=31,#REF!-#REF!,0),IF(Y23=31,#REF!-#REF!,0))</f>
        <v>#VALUE!</v>
      </c>
      <c r="O23" s="53" t="e">
        <f>SUM(IF(T23=61,#REF!-#REF!,0),IF(U23=61,#REF!-#REF!,0),IF(V23=61,#REF!-#REF!,0),IF(W23=61,#REF!-#REF!,0),IF(X23=61,#REF!-#REF!,0),IF(Y23=61,#REF!-#REF!,0))</f>
        <v>#VALUE!</v>
      </c>
      <c r="P23" s="53" t="e">
        <f>SUM(IF(T23=91,#REF!-#REF!,0),IF(U23=91,#REF!-#REF!,0),IF(V23=91,#REF!-#REF!,0),IF(W23=91,#REF!-#REF!,0),IF(X23=91,#REF!-#REF!,0),IF(Y23=91,#REF!-#REF!,0))</f>
        <v>#VALUE!</v>
      </c>
      <c r="Q23" s="53" t="e">
        <f>SUM(IF(T23=120,#REF!-#REF!,0),IF(U23=120,#REF!-#REF!,0),IF(V23=120,#REF!-#REF!,0),IF(W23=120,#REF!-#REF!,0),IF(X23=120,#REF!-#REF!,0),IF(Y23=120,#REF!-#REF!,0))</f>
        <v>#VALUE!</v>
      </c>
      <c r="R23" s="54" t="e">
        <f t="shared" si="1"/>
        <v>#VALUE!</v>
      </c>
      <c r="S23" s="21"/>
      <c r="T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3" s="106">
        <v>250</v>
      </c>
    </row>
    <row r="24" spans="1:27" ht="19.5" customHeight="1">
      <c r="A24" s="124" t="s">
        <v>227</v>
      </c>
      <c r="B24" s="206" t="s">
        <v>268</v>
      </c>
      <c r="C24" s="124" t="s">
        <v>426</v>
      </c>
      <c r="D24" s="124" t="s">
        <v>371</v>
      </c>
      <c r="E24" s="122" t="s">
        <v>334</v>
      </c>
      <c r="F24" s="112" t="s">
        <v>142</v>
      </c>
      <c r="G24" s="130" t="s">
        <v>99</v>
      </c>
      <c r="H24" s="130">
        <v>10011</v>
      </c>
      <c r="I24" s="130"/>
      <c r="J24" s="149" t="s">
        <v>228</v>
      </c>
      <c r="K24" t="s">
        <v>539</v>
      </c>
      <c r="L24" s="58" t="s">
        <v>595</v>
      </c>
      <c r="M24" s="52" t="e">
        <f>SUM(IF(T24=1,#REF!-#REF!,0),IF(U24=1,#REF!-#REF!,0),IF(V24=1,#REF!-#REF!,0),IF(W24=1,#REF!-#REF!,0),IF(X24=1,#REF!-#REF!,0),IF(Y24=1,#REF!-#REF!,0))</f>
        <v>#VALUE!</v>
      </c>
      <c r="N24" s="53" t="e">
        <f>SUM(IF(T24=31,#REF!-#REF!,0),IF(U24=31,#REF!-#REF!,0),IF(V24=31,#REF!-#REF!,0),IF(W24=31,#REF!-#REF!,0),IF(X24=31,#REF!-#REF!,0),IF(Y24=31,#REF!-#REF!,0))</f>
        <v>#VALUE!</v>
      </c>
      <c r="O24" s="53" t="e">
        <f>SUM(IF(T24=61,#REF!-#REF!,0),IF(U24=61,#REF!-#REF!,0),IF(V24=61,#REF!-#REF!,0),IF(W24=61,#REF!-#REF!,0),IF(X24=61,#REF!-#REF!,0),IF(Y24=61,#REF!-#REF!,0))</f>
        <v>#VALUE!</v>
      </c>
      <c r="P24" s="53" t="e">
        <f>SUM(IF(T24=91,#REF!-#REF!,0),IF(U24=91,#REF!-#REF!,0),IF(V24=91,#REF!-#REF!,0),IF(W24=91,#REF!-#REF!,0),IF(X24=91,#REF!-#REF!,0),IF(Y24=91,#REF!-#REF!,0))</f>
        <v>#VALUE!</v>
      </c>
      <c r="Q24" s="53" t="e">
        <f>SUM(IF(T24=120,#REF!-#REF!,0),IF(U24=120,#REF!-#REF!,0),IF(V24=120,#REF!-#REF!,0),IF(W24=120,#REF!-#REF!,0),IF(X24=120,#REF!-#REF!,0),IF(Y24=120,#REF!-#REF!,0))</f>
        <v>#VALUE!</v>
      </c>
      <c r="R24" s="54" t="e">
        <f t="shared" si="1"/>
        <v>#VALUE!</v>
      </c>
      <c r="S24" s="21"/>
      <c r="T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4" s="106">
        <v>250</v>
      </c>
    </row>
    <row r="25" spans="1:27" ht="19.5" customHeight="1">
      <c r="A25" s="125" t="s">
        <v>188</v>
      </c>
      <c r="B25" s="206" t="s">
        <v>188</v>
      </c>
      <c r="C25" s="124" t="s">
        <v>427</v>
      </c>
      <c r="D25" s="126" t="s">
        <v>452</v>
      </c>
      <c r="E25" s="64" t="s">
        <v>462</v>
      </c>
      <c r="F25" s="151" t="s">
        <v>260</v>
      </c>
      <c r="G25" s="152" t="s">
        <v>99</v>
      </c>
      <c r="H25" s="152">
        <v>11216</v>
      </c>
      <c r="I25" s="152"/>
      <c r="J25" s="149"/>
      <c r="K25" s="187" t="s">
        <v>189</v>
      </c>
      <c r="L25" s="186" t="s">
        <v>453</v>
      </c>
      <c r="M25" s="10" t="e">
        <f>SUM(IF(T25=1,#REF!-#REF!,0),IF(U25=1,#REF!-#REF!,0),IF(V25=1,#REF!-#REF!,0),IF(W25=1,#REF!-#REF!,0),IF(X25=1,#REF!-#REF!,0),IF(Y25=1,#REF!-#REF!,0))</f>
        <v>#VALUE!</v>
      </c>
      <c r="N25" s="3" t="e">
        <f>SUM(IF(T25=31,#REF!-#REF!,0),IF(U25=31,#REF!-#REF!,0),IF(V25=31,#REF!-#REF!,0),IF(W25=31,#REF!-#REF!,0),IF(X25=31,#REF!-#REF!,0),IF(Y25=31,#REF!-#REF!,0))</f>
        <v>#VALUE!</v>
      </c>
      <c r="O25" s="3" t="e">
        <f>SUM(IF(T25=61,#REF!-#REF!,0),IF(U25=61,#REF!-#REF!,0),IF(V25=61,#REF!-#REF!,0),IF(W25=61,#REF!-#REF!,0),IF(X25=61,#REF!-#REF!,0),IF(Y25=61,#REF!-#REF!,0))</f>
        <v>#VALUE!</v>
      </c>
      <c r="P25" s="3" t="e">
        <f>SUM(IF(T25=91,#REF!-#REF!,0),IF(U25=91,#REF!-#REF!,0),IF(V25=91,#REF!-#REF!,0),IF(W25=91,#REF!-#REF!,0),IF(X25=91,#REF!-#REF!,0),IF(Y25=91,#REF!-#REF!,0))</f>
        <v>#VALUE!</v>
      </c>
      <c r="Q25" s="3" t="e">
        <f>SUM(IF(T25=120,#REF!-#REF!,0),IF(U25=120,#REF!-#REF!,0),IF(V25=120,#REF!-#REF!,0),IF(W25=120,#REF!-#REF!,0),IF(X25=120,#REF!-#REF!,0),IF(Y25=120,#REF!-#REF!,0))</f>
        <v>#VALUE!</v>
      </c>
      <c r="R25" s="11" t="e">
        <f t="shared" si="1"/>
        <v>#VALUE!</v>
      </c>
      <c r="T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5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5" s="106">
        <v>150</v>
      </c>
    </row>
    <row r="26" spans="1:27" s="27" customFormat="1" ht="19.5" customHeight="1">
      <c r="A26" s="124" t="s">
        <v>271</v>
      </c>
      <c r="B26" s="206" t="s">
        <v>271</v>
      </c>
      <c r="C26" s="124" t="s">
        <v>427</v>
      </c>
      <c r="D26" s="124" t="s">
        <v>33</v>
      </c>
      <c r="E26" s="31" t="s">
        <v>249</v>
      </c>
      <c r="F26" s="129" t="s">
        <v>221</v>
      </c>
      <c r="G26" s="130" t="s">
        <v>100</v>
      </c>
      <c r="H26" s="130">
        <v>94704</v>
      </c>
      <c r="I26" s="130"/>
      <c r="J26" s="114"/>
      <c r="K26" s="60" t="s">
        <v>463</v>
      </c>
      <c r="L26" s="58" t="s">
        <v>596</v>
      </c>
      <c r="M26" s="52" t="e">
        <f>SUM(IF(T26=1,#REF!-#REF!,0),IF(U26=1,#REF!-#REF!,0),IF(V26=1,#REF!-#REF!,0),IF(W26=1,#REF!-#REF!,0),IF(X26=1,#REF!-#REF!,0),IF(Y26=1,#REF!-#REF!,0))</f>
        <v>#VALUE!</v>
      </c>
      <c r="N26" s="53" t="e">
        <f>SUM(IF(T26=31,#REF!-#REF!,0),IF(U26=31,#REF!-#REF!,0),IF(V26=31,#REF!-#REF!,0),IF(W26=31,#REF!-#REF!,0),IF(X26=31,#REF!-#REF!,0),IF(Y26=31,#REF!-#REF!,0))</f>
        <v>#VALUE!</v>
      </c>
      <c r="O26" s="53" t="e">
        <f>SUM(IF(T26=61,#REF!-#REF!,0),IF(U26=61,#REF!-#REF!,0),IF(V26=61,#REF!-#REF!,0),IF(W26=61,#REF!-#REF!,0),IF(X26=61,#REF!-#REF!,0),IF(Y26=61,#REF!-#REF!,0))</f>
        <v>#VALUE!</v>
      </c>
      <c r="P26" s="53" t="e">
        <f>SUM(IF(T26=91,#REF!-#REF!,0),IF(U26=91,#REF!-#REF!,0),IF(V26=91,#REF!-#REF!,0),IF(W26=91,#REF!-#REF!,0),IF(X26=91,#REF!-#REF!,0),IF(Y26=91,#REF!-#REF!,0))</f>
        <v>#VALUE!</v>
      </c>
      <c r="Q26" s="53" t="e">
        <f>SUM(IF(T26=120,#REF!-#REF!,0),IF(U26=120,#REF!-#REF!,0),IF(V26=120,#REF!-#REF!,0),IF(W26=120,#REF!-#REF!,0),IF(X26=120,#REF!-#REF!,0),IF(Y26=120,#REF!-#REF!,0))</f>
        <v>#VALUE!</v>
      </c>
      <c r="R26" s="54" t="e">
        <f t="shared" si="1"/>
        <v>#VALUE!</v>
      </c>
      <c r="S26" s="21"/>
      <c r="T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26" s="21"/>
      <c r="AA26" s="108">
        <v>75</v>
      </c>
    </row>
    <row r="27" spans="1:27" ht="19.5" customHeight="1">
      <c r="A27" s="124" t="s">
        <v>293</v>
      </c>
      <c r="B27" s="206" t="s">
        <v>294</v>
      </c>
      <c r="C27" s="124" t="s">
        <v>426</v>
      </c>
      <c r="D27" s="124" t="s">
        <v>33</v>
      </c>
      <c r="E27" s="122" t="s">
        <v>107</v>
      </c>
      <c r="F27" s="129" t="s">
        <v>150</v>
      </c>
      <c r="G27" s="130" t="s">
        <v>108</v>
      </c>
      <c r="H27" s="130">
        <v>80201</v>
      </c>
      <c r="I27" s="130"/>
      <c r="J27" s="149" t="s">
        <v>169</v>
      </c>
      <c r="K27" s="60" t="s">
        <v>52</v>
      </c>
      <c r="L27" t="s">
        <v>577</v>
      </c>
      <c r="M27" s="52" t="e">
        <f>SUM(IF(T27=1,#REF!-#REF!,0),IF(U27=1,#REF!-#REF!,0),IF(V27=1,#REF!-#REF!,0),IF(W27=1,#REF!-#REF!,0),IF(X27=1,#REF!-#REF!,0),IF(Y27=1,#REF!-#REF!,0))</f>
        <v>#VALUE!</v>
      </c>
      <c r="N27" s="53" t="e">
        <f>SUM(IF(T27=31,#REF!-#REF!,0),IF(U27=31,#REF!-#REF!,0),IF(V27=31,#REF!-#REF!,0),IF(W27=31,#REF!-#REF!,0),IF(X27=31,#REF!-#REF!,0),IF(Y27=31,#REF!-#REF!,0))</f>
        <v>#VALUE!</v>
      </c>
      <c r="O27" s="53" t="e">
        <f>SUM(IF(T27=61,#REF!-#REF!,0),IF(U27=61,#REF!-#REF!,0),IF(V27=61,#REF!-#REF!,0),IF(W27=61,#REF!-#REF!,0),IF(X27=61,#REF!-#REF!,0),IF(Y27=61,#REF!-#REF!,0))</f>
        <v>#VALUE!</v>
      </c>
      <c r="P27" s="53" t="e">
        <f>SUM(IF(T27=91,#REF!-#REF!,0),IF(U27=91,#REF!-#REF!,0),IF(V27=91,#REF!-#REF!,0),IF(W27=91,#REF!-#REF!,0),IF(X27=91,#REF!-#REF!,0),IF(Y27=91,#REF!-#REF!,0))</f>
        <v>#VALUE!</v>
      </c>
      <c r="Q27" s="53" t="e">
        <f>SUM(IF(T27=120,#REF!-#REF!,0),IF(U27=120,#REF!-#REF!,0),IF(V27=120,#REF!-#REF!,0),IF(W27=120,#REF!-#REF!,0),IF(X27=120,#REF!-#REF!,0),IF(Y27=120,#REF!-#REF!,0))</f>
        <v>#VALUE!</v>
      </c>
      <c r="R27" s="54" t="e">
        <f t="shared" si="1"/>
        <v>#VALUE!</v>
      </c>
      <c r="S27" s="21"/>
      <c r="T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7" s="106">
        <v>1000</v>
      </c>
    </row>
    <row r="28" spans="1:27" ht="19.5" customHeight="1">
      <c r="A28" s="125" t="s">
        <v>415</v>
      </c>
      <c r="B28" s="206" t="s">
        <v>412</v>
      </c>
      <c r="C28" s="124" t="s">
        <v>426</v>
      </c>
      <c r="D28" s="126" t="s">
        <v>615</v>
      </c>
      <c r="E28" s="127" t="s">
        <v>226</v>
      </c>
      <c r="F28" s="151" t="s">
        <v>132</v>
      </c>
      <c r="G28" s="152" t="s">
        <v>121</v>
      </c>
      <c r="H28" s="152">
        <v>20005</v>
      </c>
      <c r="I28" s="152"/>
      <c r="J28" s="153">
        <v>2023873669</v>
      </c>
      <c r="K28" s="188" t="s">
        <v>213</v>
      </c>
      <c r="L28" s="186" t="s">
        <v>616</v>
      </c>
      <c r="M28" s="10" t="e">
        <f>SUM(IF(T28=1,#REF!-#REF!,0),IF(U28=1,#REF!-#REF!,0),IF(V28=1,#REF!-#REF!,0),IF(W28=1,#REF!-#REF!,0),IF(X28=1,#REF!-#REF!,0),IF(Y28=1,#REF!-#REF!,0))</f>
        <v>#VALUE!</v>
      </c>
      <c r="N28" s="3" t="e">
        <f>SUM(IF(T28=31,#REF!-#REF!,0),IF(U28=31,#REF!-#REF!,0),IF(V28=31,#REF!-#REF!,0),IF(W28=31,#REF!-#REF!,0),IF(X28=31,#REF!-#REF!,0),IF(Y28=31,#REF!-#REF!,0))</f>
        <v>#VALUE!</v>
      </c>
      <c r="O28" s="3" t="e">
        <f>SUM(IF(T28=61,#REF!-#REF!,0),IF(U28=61,#REF!-#REF!,0),IF(V28=61,#REF!-#REF!,0),IF(W28=61,#REF!-#REF!,0),IF(X28=61,#REF!-#REF!,0),IF(Y28=61,#REF!-#REF!,0))</f>
        <v>#VALUE!</v>
      </c>
      <c r="P28" s="3" t="e">
        <f>SUM(IF(T28=91,#REF!-#REF!,0),IF(U28=91,#REF!-#REF!,0),IF(V28=91,#REF!-#REF!,0),IF(W28=91,#REF!-#REF!,0),IF(X28=91,#REF!-#REF!,0),IF(Y28=91,#REF!-#REF!,0))</f>
        <v>#VALUE!</v>
      </c>
      <c r="Q28" s="3" t="e">
        <f>SUM(IF(T28=120,#REF!-#REF!,0),IF(U28=120,#REF!-#REF!,0),IF(V28=120,#REF!-#REF!,0),IF(W28=120,#REF!-#REF!,0),IF(X28=120,#REF!-#REF!,0),IF(Y28=120,#REF!-#REF!,0))</f>
        <v>#VALUE!</v>
      </c>
      <c r="R28" s="11" t="e">
        <f t="shared" si="1"/>
        <v>#VALUE!</v>
      </c>
      <c r="T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8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28" s="106">
        <v>500</v>
      </c>
    </row>
    <row r="29" spans="1:27" ht="19.5" customHeight="1">
      <c r="A29" s="125" t="s">
        <v>27</v>
      </c>
      <c r="B29" s="206" t="s">
        <v>272</v>
      </c>
      <c r="C29" s="124" t="s">
        <v>426</v>
      </c>
      <c r="D29" s="125" t="s">
        <v>191</v>
      </c>
      <c r="E29" s="154" t="s">
        <v>109</v>
      </c>
      <c r="F29" s="155" t="s">
        <v>142</v>
      </c>
      <c r="G29" s="156" t="s">
        <v>99</v>
      </c>
      <c r="H29" s="156">
        <v>10018</v>
      </c>
      <c r="I29" s="156"/>
      <c r="J29" s="157">
        <v>2122460202</v>
      </c>
      <c r="K29" s="189" t="s">
        <v>53</v>
      </c>
      <c r="L29" s="190" t="s">
        <v>14</v>
      </c>
      <c r="M29" s="10" t="e">
        <f>SUM(IF(T29=1,#REF!-#REF!,0),IF(U29=1,#REF!-#REF!,0),IF(V29=1,#REF!-#REF!,0),IF(W29=1,#REF!-#REF!,0),IF(X29=1,#REF!-#REF!,0),IF(Y29=1,#REF!-#REF!,0))</f>
        <v>#VALUE!</v>
      </c>
      <c r="N29" s="3" t="e">
        <f>SUM(IF(T29=31,#REF!-#REF!,0),IF(U29=31,#REF!-#REF!,0),IF(V29=31,#REF!-#REF!,0),IF(W29=31,#REF!-#REF!,0),IF(X29=31,#REF!-#REF!,0),IF(Y29=31,#REF!-#REF!,0))</f>
        <v>#VALUE!</v>
      </c>
      <c r="O29" s="3" t="e">
        <f>SUM(IF(T29=61,#REF!-#REF!,0),IF(U29=61,#REF!-#REF!,0),IF(V29=61,#REF!-#REF!,0),IF(W29=61,#REF!-#REF!,0),IF(X29=61,#REF!-#REF!,0),IF(Y29=61,#REF!-#REF!,0))</f>
        <v>#VALUE!</v>
      </c>
      <c r="P29" s="3" t="e">
        <f>SUM(IF(T29=91,#REF!-#REF!,0),IF(U29=91,#REF!-#REF!,0),IF(V29=91,#REF!-#REF!,0),IF(W29=91,#REF!-#REF!,0),IF(X29=91,#REF!-#REF!,0),IF(Y29=91,#REF!-#REF!,0))</f>
        <v>#VALUE!</v>
      </c>
      <c r="Q29" s="3" t="e">
        <f>SUM(IF(T29=120,#REF!-#REF!,0),IF(U29=120,#REF!-#REF!,0),IF(V29=120,#REF!-#REF!,0),IF(W29=120,#REF!-#REF!,0),IF(X29=120,#REF!-#REF!,0),IF(Y29=120,#REF!-#REF!,0))</f>
        <v>#VALUE!</v>
      </c>
      <c r="R29" s="26" t="e">
        <f t="shared" si="1"/>
        <v>#VALUE!</v>
      </c>
      <c r="T29" s="2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29" s="2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29" s="2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2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2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2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29" s="27"/>
      <c r="AA29" s="106">
        <v>250</v>
      </c>
    </row>
    <row r="30" spans="1:27" ht="19.5" customHeight="1">
      <c r="A30" s="124" t="s">
        <v>325</v>
      </c>
      <c r="B30" s="206" t="s">
        <v>326</v>
      </c>
      <c r="C30" s="124" t="s">
        <v>426</v>
      </c>
      <c r="D30" s="124" t="s">
        <v>437</v>
      </c>
      <c r="E30" s="129" t="s">
        <v>340</v>
      </c>
      <c r="F30" s="112" t="s">
        <v>142</v>
      </c>
      <c r="G30" s="130" t="s">
        <v>99</v>
      </c>
      <c r="H30" s="130">
        <v>10010</v>
      </c>
      <c r="I30" s="130"/>
      <c r="J30" s="130" t="s">
        <v>327</v>
      </c>
      <c r="K30" s="60" t="s">
        <v>328</v>
      </c>
      <c r="L30" s="203" t="s">
        <v>597</v>
      </c>
      <c r="M30" s="52" t="e">
        <f>SUM(IF(T30=1,#REF!-#REF!,0),IF(U30=1,#REF!-#REF!,0),IF(V30=1,#REF!-#REF!,0),IF(W30=1,#REF!-#REF!,0),IF(X30=1,#REF!-#REF!,0),IF(Y30=1,#REF!-#REF!,0))</f>
        <v>#VALUE!</v>
      </c>
      <c r="N30" s="53" t="e">
        <f>SUM(IF(T30=31,#REF!-#REF!,0),IF(U30=31,#REF!-#REF!,0),IF(V30=31,#REF!-#REF!,0),IF(W30=31,#REF!-#REF!,0),IF(X30=31,#REF!-#REF!,0),IF(Y30=31,#REF!-#REF!,0))</f>
        <v>#VALUE!</v>
      </c>
      <c r="O30" s="53" t="e">
        <f>SUM(IF(T30=61,#REF!-#REF!,0),IF(U30=61,#REF!-#REF!,0),IF(V30=61,#REF!-#REF!,0),IF(W30=61,#REF!-#REF!,0),IF(X30=61,#REF!-#REF!,0),IF(Y30=61,#REF!-#REF!,0))</f>
        <v>#VALUE!</v>
      </c>
      <c r="P30" s="53" t="e">
        <f>SUM(IF(T30=91,#REF!-#REF!,0),IF(U30=91,#REF!-#REF!,0),IF(V30=91,#REF!-#REF!,0),IF(W30=91,#REF!-#REF!,0),IF(X30=91,#REF!-#REF!,0),IF(Y30=91,#REF!-#REF!,0))</f>
        <v>#VALUE!</v>
      </c>
      <c r="Q30" s="53" t="e">
        <f>SUM(IF(T30=120,#REF!-#REF!,0),IF(U30=120,#REF!-#REF!,0),IF(V30=120,#REF!-#REF!,0),IF(W30=120,#REF!-#REF!,0),IF(X30=120,#REF!-#REF!,0),IF(Y30=120,#REF!-#REF!,0))</f>
        <v>#VALUE!</v>
      </c>
      <c r="R30" s="54" t="e">
        <f t="shared" si="1"/>
        <v>#VALUE!</v>
      </c>
      <c r="S30" s="59"/>
      <c r="T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0" s="106">
        <v>150</v>
      </c>
    </row>
    <row r="31" spans="1:27" ht="19.5" customHeight="1">
      <c r="A31" s="124" t="s">
        <v>28</v>
      </c>
      <c r="B31" s="206" t="s">
        <v>428</v>
      </c>
      <c r="C31" s="124" t="s">
        <v>435</v>
      </c>
      <c r="D31" s="124" t="s">
        <v>33</v>
      </c>
      <c r="E31" s="191" t="s">
        <v>454</v>
      </c>
      <c r="F31" s="112" t="s">
        <v>151</v>
      </c>
      <c r="G31" s="130" t="s">
        <v>110</v>
      </c>
      <c r="H31" s="130">
        <v>98104</v>
      </c>
      <c r="I31" s="130"/>
      <c r="J31" s="130" t="s">
        <v>455</v>
      </c>
      <c r="K31" s="60" t="s">
        <v>456</v>
      </c>
      <c r="L31" t="s">
        <v>192</v>
      </c>
      <c r="M31" s="52"/>
      <c r="N31" s="53"/>
      <c r="O31" s="53"/>
      <c r="P31" s="53"/>
      <c r="Q31" s="53"/>
      <c r="R31" s="54"/>
      <c r="S31" s="59"/>
      <c r="T31" s="47"/>
      <c r="U31" s="47"/>
      <c r="V31" s="47"/>
      <c r="W31" s="47"/>
      <c r="X31" s="47"/>
      <c r="Y31" s="47"/>
      <c r="AA31" s="106">
        <v>500</v>
      </c>
    </row>
    <row r="32" spans="1:27" ht="19.5" customHeight="1">
      <c r="A32" s="124" t="s">
        <v>430</v>
      </c>
      <c r="B32" s="206" t="s">
        <v>429</v>
      </c>
      <c r="C32" s="124" t="s">
        <v>427</v>
      </c>
      <c r="D32" s="124" t="s">
        <v>438</v>
      </c>
      <c r="E32" s="121" t="s">
        <v>458</v>
      </c>
      <c r="F32" s="112" t="s">
        <v>142</v>
      </c>
      <c r="G32" s="130" t="s">
        <v>99</v>
      </c>
      <c r="H32" s="130">
        <v>10013</v>
      </c>
      <c r="I32" s="130"/>
      <c r="J32" s="152" t="s">
        <v>459</v>
      </c>
      <c r="K32" s="60" t="s">
        <v>460</v>
      </c>
      <c r="L32" s="182" t="s">
        <v>461</v>
      </c>
      <c r="M32" s="52"/>
      <c r="N32" s="53"/>
      <c r="O32" s="53"/>
      <c r="P32" s="53"/>
      <c r="Q32" s="53"/>
      <c r="R32" s="54"/>
      <c r="S32" s="59"/>
      <c r="T32" s="47"/>
      <c r="U32" s="47"/>
      <c r="V32" s="47"/>
      <c r="W32" s="47"/>
      <c r="X32" s="47"/>
      <c r="Y32" s="47"/>
      <c r="AA32" s="106">
        <v>150</v>
      </c>
    </row>
    <row r="33" spans="1:27" ht="19.5" customHeight="1">
      <c r="A33" s="124" t="s">
        <v>253</v>
      </c>
      <c r="B33" s="206" t="s">
        <v>273</v>
      </c>
      <c r="C33" s="124" t="s">
        <v>427</v>
      </c>
      <c r="D33" s="124" t="s">
        <v>33</v>
      </c>
      <c r="E33" s="122" t="s">
        <v>117</v>
      </c>
      <c r="F33" s="112" t="s">
        <v>146</v>
      </c>
      <c r="G33" s="130" t="s">
        <v>100</v>
      </c>
      <c r="H33" s="130">
        <v>94108</v>
      </c>
      <c r="I33" s="130"/>
      <c r="J33" s="130" t="s">
        <v>177</v>
      </c>
      <c r="K33" s="60" t="s">
        <v>91</v>
      </c>
      <c r="L33" s="182" t="s">
        <v>32</v>
      </c>
      <c r="M33" s="52" t="e">
        <f>SUM(IF(T33=1,#REF!-#REF!,0),IF(U33=1,#REF!-#REF!,0),IF(V33=1,#REF!-#REF!,0),IF(W33=1,#REF!-#REF!,0),IF(X33=1,#REF!-#REF!,0),IF(Y33=1,#REF!-#REF!,0))</f>
        <v>#VALUE!</v>
      </c>
      <c r="N33" s="53" t="e">
        <f>SUM(IF(T33=31,#REF!-#REF!,0),IF(U33=31,#REF!-#REF!,0),IF(V33=31,#REF!-#REF!,0),IF(W33=31,#REF!-#REF!,0),IF(X33=31,#REF!-#REF!,0),IF(Y33=31,#REF!-#REF!,0))</f>
        <v>#VALUE!</v>
      </c>
      <c r="O33" s="53" t="e">
        <f>SUM(IF(T33=61,#REF!-#REF!,0),IF(U33=61,#REF!-#REF!,0),IF(V33=61,#REF!-#REF!,0),IF(W33=61,#REF!-#REF!,0),IF(X33=61,#REF!-#REF!,0),IF(Y33=61,#REF!-#REF!,0))</f>
        <v>#VALUE!</v>
      </c>
      <c r="P33" s="53" t="e">
        <f>SUM(IF(T33=91,#REF!-#REF!,0),IF(U33=91,#REF!-#REF!,0),IF(V33=91,#REF!-#REF!,0),IF(W33=91,#REF!-#REF!,0),IF(X33=91,#REF!-#REF!,0),IF(Y33=91,#REF!-#REF!,0))</f>
        <v>#VALUE!</v>
      </c>
      <c r="Q33" s="53" t="e">
        <f>SUM(IF(T33=120,#REF!-#REF!,0),IF(U33=120,#REF!-#REF!,0),IF(V33=120,#REF!-#REF!,0),IF(W33=120,#REF!-#REF!,0),IF(X33=120,#REF!-#REF!,0),IF(Y33=120,#REF!-#REF!,0))</f>
        <v>#VALUE!</v>
      </c>
      <c r="R33" s="54" t="e">
        <f>SUM(M33:Q33)</f>
        <v>#VALUE!</v>
      </c>
      <c r="S33" s="21"/>
      <c r="T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3" s="106">
        <v>75</v>
      </c>
    </row>
    <row r="34" spans="1:27" ht="19.5" customHeight="1">
      <c r="A34" s="124" t="s">
        <v>367</v>
      </c>
      <c r="B34" s="206" t="s">
        <v>367</v>
      </c>
      <c r="C34" s="124" t="s">
        <v>426</v>
      </c>
      <c r="D34" s="124" t="s">
        <v>527</v>
      </c>
      <c r="E34" s="122" t="s">
        <v>368</v>
      </c>
      <c r="F34" s="112" t="s">
        <v>152</v>
      </c>
      <c r="G34" s="130" t="s">
        <v>108</v>
      </c>
      <c r="H34" s="130">
        <v>81428</v>
      </c>
      <c r="I34" s="130"/>
      <c r="J34" s="114">
        <v>9705274898</v>
      </c>
      <c r="K34" s="60" t="s">
        <v>55</v>
      </c>
      <c r="L34" t="s">
        <v>528</v>
      </c>
      <c r="M34" s="52" t="e">
        <f>SUM(IF(T34=1,#REF!-#REF!,0),IF(U34=1,#REF!-#REF!,0),IF(V34=1,#REF!-#REF!,0),IF(W34=1,#REF!-#REF!,0),IF(X34=1,#REF!-#REF!,0),IF(Y34=1,#REF!-#REF!,0))</f>
        <v>#VALUE!</v>
      </c>
      <c r="N34" s="53" t="e">
        <f>SUM(IF(T34=31,#REF!-#REF!,0),IF(U34=31,#REF!-#REF!,0),IF(V34=31,#REF!-#REF!,0),IF(W34=31,#REF!-#REF!,0),IF(X34=31,#REF!-#REF!,0),IF(Y34=31,#REF!-#REF!,0))</f>
        <v>#VALUE!</v>
      </c>
      <c r="O34" s="53" t="e">
        <f>SUM(IF(T34=61,#REF!-#REF!,0),IF(U34=61,#REF!-#REF!,0),IF(V34=61,#REF!-#REF!,0),IF(W34=61,#REF!-#REF!,0),IF(X34=61,#REF!-#REF!,0),IF(Y34=61,#REF!-#REF!,0))</f>
        <v>#VALUE!</v>
      </c>
      <c r="P34" s="53" t="e">
        <f>SUM(IF(T34=91,#REF!-#REF!,0),IF(U34=91,#REF!-#REF!,0),IF(V34=91,#REF!-#REF!,0),IF(W34=91,#REF!-#REF!,0),IF(X34=91,#REF!-#REF!,0),IF(Y34=91,#REF!-#REF!,0))</f>
        <v>#VALUE!</v>
      </c>
      <c r="Q34" s="53" t="e">
        <f>SUM(IF(T34=120,#REF!-#REF!,0),IF(U34=120,#REF!-#REF!,0),IF(V34=120,#REF!-#REF!,0),IF(W34=120,#REF!-#REF!,0),IF(X34=120,#REF!-#REF!,0),IF(Y34=120,#REF!-#REF!,0))</f>
        <v>#VALUE!</v>
      </c>
      <c r="R34" s="54" t="e">
        <f>SUM(M34:Q34)</f>
        <v>#VALUE!</v>
      </c>
      <c r="S34" s="21"/>
      <c r="T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4" s="106">
        <v>1000</v>
      </c>
    </row>
    <row r="35" spans="1:27" ht="19.5" customHeight="1">
      <c r="A35" s="124" t="s">
        <v>347</v>
      </c>
      <c r="B35" s="206" t="s">
        <v>444</v>
      </c>
      <c r="C35" s="124" t="s">
        <v>426</v>
      </c>
      <c r="D35" s="124" t="s">
        <v>561</v>
      </c>
      <c r="E35" s="122" t="s">
        <v>117</v>
      </c>
      <c r="F35" s="112" t="s">
        <v>146</v>
      </c>
      <c r="G35" s="130" t="s">
        <v>100</v>
      </c>
      <c r="H35" s="130">
        <v>94108</v>
      </c>
      <c r="I35" s="130"/>
      <c r="J35" s="114" t="s">
        <v>170</v>
      </c>
      <c r="K35" s="60" t="s">
        <v>54</v>
      </c>
      <c r="L35" s="182" t="s">
        <v>562</v>
      </c>
      <c r="M35" s="52" t="e">
        <f>SUM(IF(T35=1,#REF!-#REF!,0),IF(U35=1,#REF!-#REF!,0),IF(V35=1,#REF!-#REF!,0),IF(W35=1,#REF!-#REF!,0),IF(X35=1,#REF!-#REF!,0),IF(Y35=1,#REF!-#REF!,0))</f>
        <v>#VALUE!</v>
      </c>
      <c r="N35" s="53" t="e">
        <f>SUM(IF(T35=31,#REF!-#REF!,0),IF(U35=31,#REF!-#REF!,0),IF(V35=31,#REF!-#REF!,0),IF(W35=31,#REF!-#REF!,0),IF(X35=31,#REF!-#REF!,0),IF(Y35=31,#REF!-#REF!,0))</f>
        <v>#VALUE!</v>
      </c>
      <c r="O35" s="53" t="e">
        <f>SUM(IF(T35=61,#REF!-#REF!,0),IF(U35=61,#REF!-#REF!,0),IF(V35=61,#REF!-#REF!,0),IF(W35=61,#REF!-#REF!,0),IF(X35=61,#REF!-#REF!,0),IF(Y35=61,#REF!-#REF!,0))</f>
        <v>#VALUE!</v>
      </c>
      <c r="P35" s="53" t="e">
        <f>SUM(IF(T35=91,#REF!-#REF!,0),IF(U35=91,#REF!-#REF!,0),IF(V35=91,#REF!-#REF!,0),IF(W35=91,#REF!-#REF!,0),IF(X35=91,#REF!-#REF!,0),IF(Y35=91,#REF!-#REF!,0))</f>
        <v>#VALUE!</v>
      </c>
      <c r="Q35" s="53" t="e">
        <f>SUM(IF(T35=120,#REF!-#REF!,0),IF(U35=120,#REF!-#REF!,0),IF(V35=120,#REF!-#REF!,0),IF(W35=120,#REF!-#REF!,0),IF(X35=120,#REF!-#REF!,0),IF(Y35=120,#REF!-#REF!,0))</f>
        <v>#VALUE!</v>
      </c>
      <c r="R35" s="54" t="e">
        <f>SUM(M35:Q35)</f>
        <v>#VALUE!</v>
      </c>
      <c r="S35" s="21"/>
      <c r="T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5" s="106">
        <v>500</v>
      </c>
    </row>
    <row r="36" spans="1:27" ht="19.5" customHeight="1">
      <c r="A36" s="125" t="s">
        <v>276</v>
      </c>
      <c r="B36" s="206" t="s">
        <v>277</v>
      </c>
      <c r="C36" s="124" t="s">
        <v>426</v>
      </c>
      <c r="D36" s="126" t="s">
        <v>439</v>
      </c>
      <c r="E36" s="127" t="s">
        <v>111</v>
      </c>
      <c r="F36" s="158" t="s">
        <v>153</v>
      </c>
      <c r="G36" s="152" t="s">
        <v>112</v>
      </c>
      <c r="H36" s="152">
        <v>60647</v>
      </c>
      <c r="I36" s="152"/>
      <c r="J36" s="149">
        <v>7737720100</v>
      </c>
      <c r="K36" s="185" t="s">
        <v>56</v>
      </c>
      <c r="L36" s="128" t="s">
        <v>457</v>
      </c>
      <c r="M36" s="10" t="e">
        <f>SUM(IF(T36=1,#REF!-#REF!,0),IF(U36=1,#REF!-#REF!,0),IF(V36=1,#REF!-#REF!,0),IF(W36=1,#REF!-#REF!,0),IF(X36=1,#REF!-#REF!,0),IF(Y36=1,#REF!-#REF!,0))</f>
        <v>#VALUE!</v>
      </c>
      <c r="N36" s="3" t="e">
        <f>SUM(IF(T36=31,#REF!-#REF!,0),IF(U36=31,#REF!-#REF!,0),IF(V36=31,#REF!-#REF!,0),IF(W36=31,#REF!-#REF!,0),IF(X36=31,#REF!-#REF!,0),IF(Y36=31,#REF!-#REF!,0))</f>
        <v>#VALUE!</v>
      </c>
      <c r="O36" s="3" t="e">
        <f>SUM(IF(T36=61,#REF!-#REF!,0),IF(U36=61,#REF!-#REF!,0),IF(V36=61,#REF!-#REF!,0),IF(W36=61,#REF!-#REF!,0),IF(X36=61,#REF!-#REF!,0),IF(Y36=61,#REF!-#REF!,0))</f>
        <v>#VALUE!</v>
      </c>
      <c r="P36" s="3" t="e">
        <f>SUM(IF(T36=91,#REF!-#REF!,0),IF(U36=91,#REF!-#REF!,0),IF(V36=91,#REF!-#REF!,0),IF(W36=91,#REF!-#REF!,0),IF(X36=91,#REF!-#REF!,0),IF(Y36=91,#REF!-#REF!,0))</f>
        <v>#VALUE!</v>
      </c>
      <c r="Q36" s="3" t="e">
        <f>SUM(IF(T36=120,#REF!-#REF!,0),IF(U36=120,#REF!-#REF!,0),IF(V36=120,#REF!-#REF!,0),IF(W36=120,#REF!-#REF!,0),IF(X36=120,#REF!-#REF!,0),IF(Y36=120,#REF!-#REF!,0))</f>
        <v>#VALUE!</v>
      </c>
      <c r="R36" s="11" t="e">
        <f>SUM(M36:Q36)</f>
        <v>#VALUE!</v>
      </c>
      <c r="S36" s="29"/>
      <c r="T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6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6" s="106">
        <v>1000</v>
      </c>
    </row>
    <row r="37" spans="1:27" s="27" customFormat="1" ht="19.5" customHeight="1">
      <c r="A37" s="124" t="s">
        <v>278</v>
      </c>
      <c r="B37" s="206" t="s">
        <v>279</v>
      </c>
      <c r="C37" s="124" t="s">
        <v>426</v>
      </c>
      <c r="D37" s="124" t="s">
        <v>603</v>
      </c>
      <c r="E37" s="122" t="s">
        <v>336</v>
      </c>
      <c r="F37" s="129" t="s">
        <v>337</v>
      </c>
      <c r="G37" s="130" t="s">
        <v>99</v>
      </c>
      <c r="H37" s="130">
        <v>10304</v>
      </c>
      <c r="I37" s="130"/>
      <c r="J37" s="149" t="s">
        <v>338</v>
      </c>
      <c r="K37" s="214" t="s">
        <v>618</v>
      </c>
      <c r="L37" s="58" t="s">
        <v>604</v>
      </c>
      <c r="M37" s="52" t="e">
        <f>SUM(IF(T37=1,#REF!-#REF!,0),IF(U37=1,#REF!-#REF!,0),IF(V37=1,#REF!-#REF!,0),IF(W37=1,#REF!-#REF!,0),IF(X37=1,#REF!-#REF!,0),IF(Y37=1,#REF!-#REF!,0))</f>
        <v>#VALUE!</v>
      </c>
      <c r="N37" s="53" t="e">
        <f>SUM(IF(T37=31,#REF!-#REF!,0),IF(U37=31,#REF!-#REF!,0),IF(V37=31,#REF!-#REF!,0),IF(W37=31,#REF!-#REF!,0),IF(X37=31,#REF!-#REF!,0),IF(Y37=31,#REF!-#REF!,0))</f>
        <v>#VALUE!</v>
      </c>
      <c r="O37" s="53" t="e">
        <f>SUM(IF(T37=61,#REF!-#REF!,0),IF(U37=61,#REF!-#REF!,0),IF(V37=61,#REF!-#REF!,0),IF(W37=61,#REF!-#REF!,0),IF(X37=61,#REF!-#REF!,0),IF(Y37=61,#REF!-#REF!,0))</f>
        <v>#VALUE!</v>
      </c>
      <c r="P37" s="53" t="e">
        <f>SUM(IF(T37=91,#REF!-#REF!,0),IF(U37=91,#REF!-#REF!,0),IF(V37=91,#REF!-#REF!,0),IF(W37=91,#REF!-#REF!,0),IF(X37=91,#REF!-#REF!,0),IF(Y37=91,#REF!-#REF!,0))</f>
        <v>#VALUE!</v>
      </c>
      <c r="Q37" s="53" t="e">
        <f>SUM(IF(T37=120,#REF!-#REF!,0),IF(U37=120,#REF!-#REF!,0),IF(V37=120,#REF!-#REF!,0),IF(W37=120,#REF!-#REF!,0),IF(X37=120,#REF!-#REF!,0),IF(Y37=120,#REF!-#REF!,0))</f>
        <v>#VALUE!</v>
      </c>
      <c r="R37" s="54" t="e">
        <f>SUM(M37:Q37)</f>
        <v>#VALUE!</v>
      </c>
      <c r="S37" s="59"/>
      <c r="T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37" s="21"/>
      <c r="AA37" s="108">
        <v>250</v>
      </c>
    </row>
    <row r="38" spans="1:27" s="175" customFormat="1" ht="19.5" customHeight="1">
      <c r="A38" s="124" t="s">
        <v>432</v>
      </c>
      <c r="B38" s="206" t="s">
        <v>431</v>
      </c>
      <c r="C38" s="124" t="s">
        <v>426</v>
      </c>
      <c r="D38" s="124" t="s">
        <v>433</v>
      </c>
      <c r="E38" s="122" t="s">
        <v>465</v>
      </c>
      <c r="F38" s="129" t="s">
        <v>464</v>
      </c>
      <c r="G38" s="130" t="s">
        <v>127</v>
      </c>
      <c r="H38" s="130">
        <v>1240</v>
      </c>
      <c r="I38" s="130"/>
      <c r="J38" s="149" t="s">
        <v>466</v>
      </c>
      <c r="K38" s="185" t="s">
        <v>467</v>
      </c>
      <c r="L38" s="182" t="s">
        <v>468</v>
      </c>
      <c r="M38" s="115"/>
      <c r="N38" s="116"/>
      <c r="O38" s="116"/>
      <c r="P38" s="116"/>
      <c r="Q38" s="116"/>
      <c r="R38" s="117"/>
      <c r="S38" s="174"/>
      <c r="T38" s="119"/>
      <c r="U38" s="119"/>
      <c r="V38" s="119"/>
      <c r="W38" s="119"/>
      <c r="X38" s="119"/>
      <c r="Y38" s="119"/>
      <c r="Z38" s="118"/>
      <c r="AA38" s="202">
        <v>250</v>
      </c>
    </row>
    <row r="39" spans="1:27" ht="19.5" customHeight="1">
      <c r="A39" s="124" t="s">
        <v>506</v>
      </c>
      <c r="B39" s="206" t="s">
        <v>505</v>
      </c>
      <c r="C39" s="124" t="s">
        <v>426</v>
      </c>
      <c r="D39" s="124" t="s">
        <v>619</v>
      </c>
      <c r="E39" s="201" t="s">
        <v>564</v>
      </c>
      <c r="F39" s="112" t="s">
        <v>469</v>
      </c>
      <c r="G39" s="130" t="s">
        <v>100</v>
      </c>
      <c r="H39" s="201" t="s">
        <v>563</v>
      </c>
      <c r="I39" s="130"/>
      <c r="J39" s="160"/>
      <c r="K39" s="185" t="s">
        <v>341</v>
      </c>
      <c r="L39" t="s">
        <v>540</v>
      </c>
      <c r="M39" s="52" t="e">
        <f>SUM(IF(T39=1,#REF!-#REF!,0),IF(U39=1,#REF!-#REF!,0),IF(V39=1,#REF!-#REF!,0),IF(W39=1,#REF!-#REF!,0),IF(X39=1,#REF!-#REF!,0),IF(Y39=1,#REF!-#REF!,0))</f>
        <v>#VALUE!</v>
      </c>
      <c r="N39" s="53" t="e">
        <f>SUM(IF(T39=31,#REF!-#REF!,0),IF(U39=31,#REF!-#REF!,0),IF(V39=31,#REF!-#REF!,0),IF(W39=31,#REF!-#REF!,0),IF(X39=31,#REF!-#REF!,0),IF(Y39=31,#REF!-#REF!,0))</f>
        <v>#VALUE!</v>
      </c>
      <c r="O39" s="53" t="e">
        <f>SUM(IF(T39=61,#REF!-#REF!,0),IF(U39=61,#REF!-#REF!,0),IF(V39=61,#REF!-#REF!,0),IF(W39=61,#REF!-#REF!,0),IF(X39=61,#REF!-#REF!,0),IF(Y39=61,#REF!-#REF!,0))</f>
        <v>#VALUE!</v>
      </c>
      <c r="P39" s="53" t="e">
        <f>SUM(IF(T39=91,#REF!-#REF!,0),IF(U39=91,#REF!-#REF!,0),IF(V39=91,#REF!-#REF!,0),IF(W39=91,#REF!-#REF!,0),IF(X39=91,#REF!-#REF!,0),IF(Y39=91,#REF!-#REF!,0))</f>
        <v>#VALUE!</v>
      </c>
      <c r="Q39" s="53" t="e">
        <f>SUM(IF(T39=120,#REF!-#REF!,0),IF(U39=120,#REF!-#REF!,0),IF(V39=120,#REF!-#REF!,0),IF(W39=120,#REF!-#REF!,0),IF(X39=120,#REF!-#REF!,0),IF(Y39=120,#REF!-#REF!,0))</f>
        <v>#VALUE!</v>
      </c>
      <c r="R39" s="54" t="e">
        <f>SUM(M39:Q39)</f>
        <v>#VALUE!</v>
      </c>
      <c r="S39" s="21"/>
      <c r="T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3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39" s="106">
        <v>500</v>
      </c>
    </row>
    <row r="40" spans="1:27" ht="19.5" customHeight="1">
      <c r="A40" s="125" t="s">
        <v>321</v>
      </c>
      <c r="B40" s="206" t="s">
        <v>321</v>
      </c>
      <c r="C40" s="124" t="s">
        <v>427</v>
      </c>
      <c r="D40" s="125" t="s">
        <v>348</v>
      </c>
      <c r="E40" s="161" t="s">
        <v>322</v>
      </c>
      <c r="F40" s="162" t="s">
        <v>147</v>
      </c>
      <c r="G40" s="163" t="s">
        <v>100</v>
      </c>
      <c r="H40" s="163">
        <v>90065</v>
      </c>
      <c r="I40" s="163"/>
      <c r="J40" s="163" t="s">
        <v>329</v>
      </c>
      <c r="K40" s="192" t="s">
        <v>323</v>
      </c>
      <c r="L40" s="190" t="s">
        <v>324</v>
      </c>
      <c r="M40" s="88" t="e">
        <f>SUM(IF(T40=1,#REF!-#REF!,0),IF(U40=1,#REF!-#REF!,0),IF(V40=1,#REF!-#REF!,0),IF(W40=1,#REF!-#REF!,0),IF(X40=1,#REF!-#REF!,0),IF(Y40=1,#REF!-#REF!,0))</f>
        <v>#VALUE!</v>
      </c>
      <c r="N40" s="25" t="e">
        <f>SUM(IF(T40=31,#REF!-#REF!,0),IF(U40=31,#REF!-#REF!,0),IF(V40=31,#REF!-#REF!,0),IF(W40=31,#REF!-#REF!,0),IF(X40=31,#REF!-#REF!,0),IF(Y40=31,#REF!-#REF!,0))</f>
        <v>#VALUE!</v>
      </c>
      <c r="O40" s="25" t="e">
        <f>SUM(IF(T40=61,#REF!-#REF!,0),IF(U40=61,#REF!-#REF!,0),IF(V40=61,#REF!-#REF!,0),IF(W40=61,#REF!-#REF!,0),IF(X40=61,#REF!-#REF!,0),IF(Y40=61,#REF!-#REF!,0))</f>
        <v>#VALUE!</v>
      </c>
      <c r="P40" s="25" t="e">
        <f>SUM(IF(T40=91,#REF!-#REF!,0),IF(U40=91,#REF!-#REF!,0),IF(V40=91,#REF!-#REF!,0),IF(W40=91,#REF!-#REF!,0),IF(X40=91,#REF!-#REF!,0),IF(Y40=91,#REF!-#REF!,0))</f>
        <v>#VALUE!</v>
      </c>
      <c r="Q40" s="25" t="e">
        <f>SUM(IF(T40=120,#REF!-#REF!,0),IF(U40=120,#REF!-#REF!,0),IF(V40=120,#REF!-#REF!,0),IF(W40=120,#REF!-#REF!,0),IF(X40=120,#REF!-#REF!,0),IF(Y40=120,#REF!-#REF!,0))</f>
        <v>#VALUE!</v>
      </c>
      <c r="R40" s="26" t="e">
        <f>SUM(M40:Q40)</f>
        <v>#VALUE!</v>
      </c>
      <c r="S40" s="34"/>
      <c r="T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0" s="56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40" s="55"/>
      <c r="AA40" s="106">
        <v>150</v>
      </c>
    </row>
    <row r="41" spans="1:27" s="118" customFormat="1" ht="19.5" customHeight="1">
      <c r="A41" s="125" t="s">
        <v>470</v>
      </c>
      <c r="B41" s="206" t="s">
        <v>422</v>
      </c>
      <c r="C41" s="124" t="s">
        <v>426</v>
      </c>
      <c r="D41" s="126" t="s">
        <v>423</v>
      </c>
      <c r="E41" s="127" t="s">
        <v>471</v>
      </c>
      <c r="F41" s="127" t="s">
        <v>153</v>
      </c>
      <c r="G41" s="78" t="s">
        <v>112</v>
      </c>
      <c r="H41" s="78" t="s">
        <v>472</v>
      </c>
      <c r="I41" s="78"/>
      <c r="J41" s="78"/>
      <c r="K41" s="188" t="s">
        <v>474</v>
      </c>
      <c r="L41" s="186" t="s">
        <v>473</v>
      </c>
      <c r="M41" s="176"/>
      <c r="N41" s="177"/>
      <c r="O41" s="177"/>
      <c r="P41" s="177"/>
      <c r="Q41" s="177"/>
      <c r="R41" s="178"/>
      <c r="S41" s="179"/>
      <c r="T41" s="120"/>
      <c r="U41" s="120"/>
      <c r="V41" s="120"/>
      <c r="W41" s="120"/>
      <c r="X41" s="120"/>
      <c r="Y41" s="120"/>
      <c r="AA41" s="105">
        <v>250</v>
      </c>
    </row>
    <row r="42" spans="1:27" ht="19.5" customHeight="1">
      <c r="A42" s="124" t="s">
        <v>269</v>
      </c>
      <c r="B42" s="206" t="s">
        <v>270</v>
      </c>
      <c r="C42" s="124" t="s">
        <v>426</v>
      </c>
      <c r="D42" s="124" t="s">
        <v>175</v>
      </c>
      <c r="E42" s="122" t="s">
        <v>117</v>
      </c>
      <c r="F42" s="112" t="s">
        <v>146</v>
      </c>
      <c r="G42" s="130" t="s">
        <v>100</v>
      </c>
      <c r="H42" s="130">
        <v>94108</v>
      </c>
      <c r="I42" s="130"/>
      <c r="J42" s="114">
        <v>4153211700</v>
      </c>
      <c r="K42" s="185" t="s">
        <v>59</v>
      </c>
      <c r="L42" s="182" t="s">
        <v>176</v>
      </c>
      <c r="M42" s="52" t="e">
        <f>SUM(IF(T42=1,#REF!-#REF!,0),IF(U42=1,#REF!-#REF!,0),IF(V42=1,#REF!-#REF!,0),IF(W42=1,#REF!-#REF!,0),IF(X42=1,#REF!-#REF!,0),IF(Y42=1,#REF!-#REF!,0))</f>
        <v>#VALUE!</v>
      </c>
      <c r="N42" s="53" t="e">
        <f>SUM(IF(T42=31,#REF!-#REF!,0),IF(U42=31,#REF!-#REF!,0),IF(V42=31,#REF!-#REF!,0),IF(W42=31,#REF!-#REF!,0),IF(X42=31,#REF!-#REF!,0),IF(Y42=31,#REF!-#REF!,0))</f>
        <v>#VALUE!</v>
      </c>
      <c r="O42" s="53" t="e">
        <f>SUM(IF(T42=61,#REF!-#REF!,0),IF(U42=61,#REF!-#REF!,0),IF(V42=61,#REF!-#REF!,0),IF(W42=61,#REF!-#REF!,0),IF(X42=61,#REF!-#REF!,0),IF(Y42=61,#REF!-#REF!,0))</f>
        <v>#VALUE!</v>
      </c>
      <c r="P42" s="53" t="e">
        <f>SUM(IF(T42=91,#REF!-#REF!,0),IF(U42=91,#REF!-#REF!,0),IF(V42=91,#REF!-#REF!,0),IF(W42=91,#REF!-#REF!,0),IF(X42=91,#REF!-#REF!,0),IF(Y42=91,#REF!-#REF!,0))</f>
        <v>#VALUE!</v>
      </c>
      <c r="Q42" s="53" t="e">
        <f>SUM(IF(T42=120,#REF!-#REF!,0),IF(U42=120,#REF!-#REF!,0),IF(V42=120,#REF!-#REF!,0),IF(W42=120,#REF!-#REF!,0),IF(X42=120,#REF!-#REF!,0),IF(Y42=120,#REF!-#REF!,0))</f>
        <v>#VALUE!</v>
      </c>
      <c r="R42" s="54" t="e">
        <f aca="true" t="shared" si="2" ref="R42:R54">SUM(M42:Q42)</f>
        <v>#VALUE!</v>
      </c>
      <c r="S42" s="21"/>
      <c r="T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2" s="106">
        <v>1000</v>
      </c>
    </row>
    <row r="43" spans="1:27" ht="19.5" customHeight="1">
      <c r="A43" s="124" t="s">
        <v>364</v>
      </c>
      <c r="B43" s="206" t="s">
        <v>282</v>
      </c>
      <c r="C43" s="124" t="s">
        <v>426</v>
      </c>
      <c r="D43" s="124" t="s">
        <v>243</v>
      </c>
      <c r="E43" s="159" t="s">
        <v>244</v>
      </c>
      <c r="F43" s="112" t="s">
        <v>245</v>
      </c>
      <c r="G43" s="130" t="s">
        <v>100</v>
      </c>
      <c r="H43" s="130">
        <v>90212</v>
      </c>
      <c r="I43" s="130"/>
      <c r="J43" s="149" t="s">
        <v>365</v>
      </c>
      <c r="K43" s="185" t="s">
        <v>61</v>
      </c>
      <c r="L43" s="182" t="s">
        <v>246</v>
      </c>
      <c r="M43" s="52" t="e">
        <f>SUM(IF(T43=1,#REF!-#REF!,0),IF(U43=1,#REF!-#REF!,0),IF(V43=1,#REF!-#REF!,0),IF(W43=1,#REF!-#REF!,0),IF(X43=1,#REF!-#REF!,0),IF(Y43=1,#REF!-#REF!,0))</f>
        <v>#VALUE!</v>
      </c>
      <c r="N43" s="53" t="e">
        <f>SUM(IF(T43=31,#REF!-#REF!,0),IF(U43=31,#REF!-#REF!,0),IF(V43=31,#REF!-#REF!,0),IF(W43=31,#REF!-#REF!,0),IF(X43=31,#REF!-#REF!,0),IF(Y43=31,#REF!-#REF!,0))</f>
        <v>#VALUE!</v>
      </c>
      <c r="O43" s="53" t="e">
        <f>SUM(IF(T43=61,#REF!-#REF!,0),IF(U43=61,#REF!-#REF!,0),IF(V43=61,#REF!-#REF!,0),IF(W43=61,#REF!-#REF!,0),IF(X43=61,#REF!-#REF!,0),IF(Y43=61,#REF!-#REF!,0))</f>
        <v>#VALUE!</v>
      </c>
      <c r="P43" s="53" t="e">
        <f>SUM(IF(T43=91,#REF!-#REF!,0),IF(U43=91,#REF!-#REF!,0),IF(V43=91,#REF!-#REF!,0),IF(W43=91,#REF!-#REF!,0),IF(X43=91,#REF!-#REF!,0),IF(Y43=91,#REF!-#REF!,0))</f>
        <v>#VALUE!</v>
      </c>
      <c r="Q43" s="53" t="e">
        <f>SUM(IF(T43=120,#REF!-#REF!,0),IF(U43=120,#REF!-#REF!,0),IF(V43=120,#REF!-#REF!,0),IF(W43=120,#REF!-#REF!,0),IF(X43=120,#REF!-#REF!,0),IF(Y43=120,#REF!-#REF!,0))</f>
        <v>#VALUE!</v>
      </c>
      <c r="R43" s="54" t="e">
        <f t="shared" si="2"/>
        <v>#VALUE!</v>
      </c>
      <c r="S43" s="21"/>
      <c r="T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3" s="106">
        <v>500</v>
      </c>
    </row>
    <row r="44" spans="1:27" ht="19.5" customHeight="1">
      <c r="A44" s="124" t="s">
        <v>1</v>
      </c>
      <c r="B44" s="206" t="s">
        <v>283</v>
      </c>
      <c r="C44" s="124" t="s">
        <v>426</v>
      </c>
      <c r="D44" s="124" t="s">
        <v>541</v>
      </c>
      <c r="E44" s="159" t="s">
        <v>186</v>
      </c>
      <c r="F44" s="112" t="s">
        <v>146</v>
      </c>
      <c r="G44" s="130" t="s">
        <v>100</v>
      </c>
      <c r="H44" s="130">
        <v>94103</v>
      </c>
      <c r="I44" s="130"/>
      <c r="J44" s="160" t="s">
        <v>335</v>
      </c>
      <c r="K44" s="185" t="s">
        <v>62</v>
      </c>
      <c r="L44" t="s">
        <v>542</v>
      </c>
      <c r="M44" s="52" t="e">
        <f>SUM(IF(T44=1,#REF!-#REF!,0),IF(U44=1,#REF!-#REF!,0),IF(V44=1,#REF!-#REF!,0),IF(W44=1,#REF!-#REF!,0),IF(X44=1,#REF!-#REF!,0),IF(Y44=1,#REF!-#REF!,0))</f>
        <v>#VALUE!</v>
      </c>
      <c r="N44" s="53" t="e">
        <f>SUM(IF(T44=31,#REF!-#REF!,0),IF(U44=31,#REF!-#REF!,0),IF(V44=31,#REF!-#REF!,0),IF(W44=31,#REF!-#REF!,0),IF(X44=31,#REF!-#REF!,0),IF(Y44=31,#REF!-#REF!,0))</f>
        <v>#VALUE!</v>
      </c>
      <c r="O44" s="53" t="e">
        <f>SUM(IF(T44=61,#REF!-#REF!,0),IF(U44=61,#REF!-#REF!,0),IF(V44=61,#REF!-#REF!,0),IF(W44=61,#REF!-#REF!,0),IF(X44=61,#REF!-#REF!,0),IF(Y44=61,#REF!-#REF!,0))</f>
        <v>#VALUE!</v>
      </c>
      <c r="P44" s="53" t="e">
        <f>SUM(IF(T44=91,#REF!-#REF!,0),IF(U44=91,#REF!-#REF!,0),IF(V44=91,#REF!-#REF!,0),IF(W44=91,#REF!-#REF!,0),IF(X44=91,#REF!-#REF!,0),IF(Y44=91,#REF!-#REF!,0))</f>
        <v>#VALUE!</v>
      </c>
      <c r="Q44" s="53" t="e">
        <f>SUM(IF(T44=120,#REF!-#REF!,0),IF(U44=120,#REF!-#REF!,0),IF(V44=120,#REF!-#REF!,0),IF(W44=120,#REF!-#REF!,0),IF(X44=120,#REF!-#REF!,0),IF(Y44=120,#REF!-#REF!,0))</f>
        <v>#VALUE!</v>
      </c>
      <c r="R44" s="54" t="e">
        <f t="shared" si="2"/>
        <v>#VALUE!</v>
      </c>
      <c r="S44" s="21"/>
      <c r="T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4" s="106">
        <v>250</v>
      </c>
    </row>
    <row r="45" spans="1:27" ht="19.5" customHeight="1">
      <c r="A45" s="124" t="s">
        <v>407</v>
      </c>
      <c r="B45" s="205" t="s">
        <v>507</v>
      </c>
      <c r="C45" s="124" t="s">
        <v>426</v>
      </c>
      <c r="D45" s="124" t="s">
        <v>408</v>
      </c>
      <c r="E45" s="159" t="s">
        <v>134</v>
      </c>
      <c r="F45" s="112" t="s">
        <v>142</v>
      </c>
      <c r="G45" s="130" t="s">
        <v>99</v>
      </c>
      <c r="H45" s="130">
        <v>10003</v>
      </c>
      <c r="I45" s="130"/>
      <c r="J45" s="149">
        <v>2122095401</v>
      </c>
      <c r="K45" s="60" t="s">
        <v>77</v>
      </c>
      <c r="L45" s="182" t="s">
        <v>409</v>
      </c>
      <c r="M45" s="52" t="e">
        <f>SUM(IF(T45=1,#REF!-#REF!,0),IF(U45=1,#REF!-#REF!,0),IF(V45=1,#REF!-#REF!,0),IF(W45=1,#REF!-#REF!,0),IF(X45=1,#REF!-#REF!,0),IF(Y45=1,#REF!-#REF!,0))</f>
        <v>#VALUE!</v>
      </c>
      <c r="N45" s="53" t="e">
        <f>SUM(IF(T45=31,#REF!-#REF!,0),IF(U45=31,#REF!-#REF!,0),IF(V45=31,#REF!-#REF!,0),IF(W45=31,#REF!-#REF!,0),IF(X45=31,#REF!-#REF!,0),IF(Y45=31,#REF!-#REF!,0))</f>
        <v>#VALUE!</v>
      </c>
      <c r="O45" s="53" t="e">
        <f>SUM(IF(T45=61,#REF!-#REF!,0),IF(U45=61,#REF!-#REF!,0),IF(V45=61,#REF!-#REF!,0),IF(W45=61,#REF!-#REF!,0),IF(X45=61,#REF!-#REF!,0),IF(Y45=61,#REF!-#REF!,0))</f>
        <v>#VALUE!</v>
      </c>
      <c r="P45" s="53" t="e">
        <f>SUM(IF(T45=91,#REF!-#REF!,0),IF(U45=91,#REF!-#REF!,0),IF(V45=91,#REF!-#REF!,0),IF(W45=91,#REF!-#REF!,0),IF(X45=91,#REF!-#REF!,0),IF(Y45=91,#REF!-#REF!,0))</f>
        <v>#VALUE!</v>
      </c>
      <c r="Q45" s="53" t="e">
        <f>SUM(IF(T45=120,#REF!-#REF!,0),IF(U45=120,#REF!-#REF!,0),IF(V45=120,#REF!-#REF!,0),IF(W45=120,#REF!-#REF!,0),IF(X45=120,#REF!-#REF!,0),IF(Y45=120,#REF!-#REF!,0))</f>
        <v>#VALUE!</v>
      </c>
      <c r="R45" s="54" t="e">
        <f>SUM(M45:Q45)</f>
        <v>#VALUE!</v>
      </c>
      <c r="S45" s="21"/>
      <c r="T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5" s="105">
        <v>1000</v>
      </c>
    </row>
    <row r="46" spans="1:27" ht="19.5" customHeight="1">
      <c r="A46" s="124" t="s">
        <v>342</v>
      </c>
      <c r="B46" s="206" t="s">
        <v>508</v>
      </c>
      <c r="C46" s="124" t="s">
        <v>426</v>
      </c>
      <c r="D46" s="124" t="s">
        <v>578</v>
      </c>
      <c r="E46" s="122" t="s">
        <v>343</v>
      </c>
      <c r="F46" s="129" t="s">
        <v>142</v>
      </c>
      <c r="G46" s="130" t="s">
        <v>99</v>
      </c>
      <c r="H46" s="130">
        <v>10003</v>
      </c>
      <c r="I46" s="130"/>
      <c r="J46" s="114" t="s">
        <v>344</v>
      </c>
      <c r="K46" s="60" t="s">
        <v>345</v>
      </c>
      <c r="L46" s="182" t="s">
        <v>346</v>
      </c>
      <c r="M46" s="52" t="e">
        <f>SUM(IF(T46=1,#REF!-#REF!,0),IF(U46=1,#REF!-#REF!,0),IF(V46=1,#REF!-#REF!,0),IF(W46=1,#REF!-#REF!,0),IF(X46=1,#REF!-#REF!,0),IF(Y46=1,#REF!-#REF!,0))</f>
        <v>#VALUE!</v>
      </c>
      <c r="N46" s="53" t="e">
        <f>SUM(IF(T46=31,#REF!-#REF!,0),IF(U46=31,#REF!-#REF!,0),IF(V46=31,#REF!-#REF!,0),IF(W46=31,#REF!-#REF!,0),IF(X46=31,#REF!-#REF!,0),IF(Y46=31,#REF!-#REF!,0))</f>
        <v>#VALUE!</v>
      </c>
      <c r="O46" s="53" t="e">
        <f>SUM(IF(T46=61,#REF!-#REF!,0),IF(U46=61,#REF!-#REF!,0),IF(V46=61,#REF!-#REF!,0),IF(W46=61,#REF!-#REF!,0),IF(X46=61,#REF!-#REF!,0),IF(Y46=61,#REF!-#REF!,0))</f>
        <v>#VALUE!</v>
      </c>
      <c r="P46" s="53" t="e">
        <f>SUM(IF(T46=91,#REF!-#REF!,0),IF(U46=91,#REF!-#REF!,0),IF(V46=91,#REF!-#REF!,0),IF(W46=91,#REF!-#REF!,0),IF(X46=91,#REF!-#REF!,0),IF(Y46=91,#REF!-#REF!,0))</f>
        <v>#VALUE!</v>
      </c>
      <c r="Q46" s="53" t="e">
        <f>SUM(IF(T46=120,#REF!-#REF!,0),IF(U46=120,#REF!-#REF!,0),IF(V46=120,#REF!-#REF!,0),IF(W46=120,#REF!-#REF!,0),IF(X46=120,#REF!-#REF!,0),IF(Y46=120,#REF!-#REF!,0))</f>
        <v>#VALUE!</v>
      </c>
      <c r="R46" s="54" t="e">
        <f>SUM(M46:Q46)</f>
        <v>#VALUE!</v>
      </c>
      <c r="S46" s="21"/>
      <c r="T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6" s="105">
        <v>500</v>
      </c>
    </row>
    <row r="47" spans="1:27" ht="19.5" customHeight="1">
      <c r="A47" s="124" t="s">
        <v>631</v>
      </c>
      <c r="B47" s="206" t="s">
        <v>631</v>
      </c>
      <c r="C47" s="124" t="s">
        <v>426</v>
      </c>
      <c r="D47" s="124" t="s">
        <v>632</v>
      </c>
      <c r="E47" s="122"/>
      <c r="F47" s="129"/>
      <c r="G47" s="130"/>
      <c r="H47" s="130"/>
      <c r="I47" s="130"/>
      <c r="J47" s="114"/>
      <c r="K47" s="15" t="s">
        <v>633</v>
      </c>
      <c r="L47" s="182" t="s">
        <v>634</v>
      </c>
      <c r="M47" s="52"/>
      <c r="N47" s="53"/>
      <c r="O47" s="53"/>
      <c r="P47" s="53"/>
      <c r="Q47" s="53"/>
      <c r="R47" s="54"/>
      <c r="S47" s="21"/>
      <c r="T47" s="47"/>
      <c r="U47" s="47"/>
      <c r="V47" s="47"/>
      <c r="W47" s="47"/>
      <c r="X47" s="47"/>
      <c r="Y47" s="47"/>
      <c r="AA47" s="105">
        <v>1000</v>
      </c>
    </row>
    <row r="48" spans="1:27" ht="19.5" customHeight="1">
      <c r="A48" s="124" t="s">
        <v>280</v>
      </c>
      <c r="B48" s="206" t="s">
        <v>281</v>
      </c>
      <c r="C48" s="124" t="s">
        <v>426</v>
      </c>
      <c r="D48" s="124" t="s">
        <v>193</v>
      </c>
      <c r="E48" s="159" t="s">
        <v>119</v>
      </c>
      <c r="F48" s="129" t="s">
        <v>149</v>
      </c>
      <c r="G48" s="130" t="s">
        <v>100</v>
      </c>
      <c r="H48" s="130">
        <v>94612</v>
      </c>
      <c r="I48" s="130"/>
      <c r="J48" t="s">
        <v>565</v>
      </c>
      <c r="K48" s="185" t="s">
        <v>63</v>
      </c>
      <c r="L48" s="182" t="s">
        <v>194</v>
      </c>
      <c r="M48" s="52" t="e">
        <f>SUM(IF(T48=1,#REF!-#REF!,0),IF(U48=1,#REF!-#REF!,0),IF(V48=1,#REF!-#REF!,0),IF(W48=1,#REF!-#REF!,0),IF(X48=1,#REF!-#REF!,0),IF(Y48=1,#REF!-#REF!,0))</f>
        <v>#VALUE!</v>
      </c>
      <c r="N48" s="53" t="e">
        <f>SUM(IF(T48=31,#REF!-#REF!,0),IF(U48=31,#REF!-#REF!,0),IF(V48=31,#REF!-#REF!,0),IF(W48=31,#REF!-#REF!,0),IF(X48=31,#REF!-#REF!,0),IF(Y48=31,#REF!-#REF!,0))</f>
        <v>#VALUE!</v>
      </c>
      <c r="O48" s="53" t="e">
        <f>SUM(IF(T48=61,#REF!-#REF!,0),IF(U48=61,#REF!-#REF!,0),IF(V48=61,#REF!-#REF!,0),IF(W48=61,#REF!-#REF!,0),IF(X48=61,#REF!-#REF!,0),IF(Y48=61,#REF!-#REF!,0))</f>
        <v>#VALUE!</v>
      </c>
      <c r="P48" s="53" t="e">
        <f>SUM(IF(T48=91,#REF!-#REF!,0),IF(U48=91,#REF!-#REF!,0),IF(V48=91,#REF!-#REF!,0),IF(W48=91,#REF!-#REF!,0),IF(X48=91,#REF!-#REF!,0),IF(Y48=91,#REF!-#REF!,0))</f>
        <v>#VALUE!</v>
      </c>
      <c r="Q48" s="53" t="e">
        <f>SUM(IF(T48=120,#REF!-#REF!,0),IF(U48=120,#REF!-#REF!,0),IF(V48=120,#REF!-#REF!,0),IF(W48=120,#REF!-#REF!,0),IF(X48=120,#REF!-#REF!,0),IF(Y48=120,#REF!-#REF!,0))</f>
        <v>#VALUE!</v>
      </c>
      <c r="R48" s="54" t="e">
        <f t="shared" si="2"/>
        <v>#VALUE!</v>
      </c>
      <c r="S48" s="21"/>
      <c r="T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8" s="106">
        <v>250</v>
      </c>
    </row>
    <row r="49" spans="1:27" ht="19.5" customHeight="1">
      <c r="A49" s="124" t="s">
        <v>2</v>
      </c>
      <c r="B49" s="206" t="s">
        <v>2</v>
      </c>
      <c r="C49" s="124" t="s">
        <v>426</v>
      </c>
      <c r="D49" s="124" t="s">
        <v>33</v>
      </c>
      <c r="E49" s="122" t="s">
        <v>120</v>
      </c>
      <c r="F49" s="129" t="s">
        <v>146</v>
      </c>
      <c r="G49" s="130" t="s">
        <v>100</v>
      </c>
      <c r="H49" s="130">
        <v>94103</v>
      </c>
      <c r="I49" s="130"/>
      <c r="J49" s="114">
        <v>4155034170</v>
      </c>
      <c r="K49" s="60" t="s">
        <v>64</v>
      </c>
      <c r="L49" s="203" t="s">
        <v>598</v>
      </c>
      <c r="M49" s="52" t="e">
        <f>SUM(IF(T49=1,#REF!-#REF!,0),IF(U49=1,#REF!-#REF!,0),IF(V49=1,#REF!-#REF!,0),IF(W49=1,#REF!-#REF!,0),IF(X49=1,#REF!-#REF!,0),IF(Y49=1,#REF!-#REF!,0))</f>
        <v>#VALUE!</v>
      </c>
      <c r="N49" s="53" t="e">
        <f>SUM(IF(T49=31,#REF!-#REF!,0),IF(U49=31,#REF!-#REF!,0),IF(V49=31,#REF!-#REF!,0),IF(W49=31,#REF!-#REF!,0),IF(X49=31,#REF!-#REF!,0),IF(Y49=31,#REF!-#REF!,0))</f>
        <v>#VALUE!</v>
      </c>
      <c r="O49" s="53" t="e">
        <f>SUM(IF(T49=61,#REF!-#REF!,0),IF(U49=61,#REF!-#REF!,0),IF(V49=61,#REF!-#REF!,0),IF(W49=61,#REF!-#REF!,0),IF(X49=61,#REF!-#REF!,0),IF(Y49=61,#REF!-#REF!,0))</f>
        <v>#VALUE!</v>
      </c>
      <c r="P49" s="53" t="e">
        <f>SUM(IF(T49=91,#REF!-#REF!,0),IF(U49=91,#REF!-#REF!,0),IF(V49=91,#REF!-#REF!,0),IF(W49=91,#REF!-#REF!,0),IF(X49=91,#REF!-#REF!,0),IF(Y49=91,#REF!-#REF!,0))</f>
        <v>#VALUE!</v>
      </c>
      <c r="Q49" s="53" t="e">
        <f>SUM(IF(T49=120,#REF!-#REF!,0),IF(U49=120,#REF!-#REF!,0),IF(V49=120,#REF!-#REF!,0),IF(W49=120,#REF!-#REF!,0),IF(X49=120,#REF!-#REF!,0),IF(Y49=120,#REF!-#REF!,0))</f>
        <v>#VALUE!</v>
      </c>
      <c r="R49" s="54" t="e">
        <f t="shared" si="2"/>
        <v>#VALUE!</v>
      </c>
      <c r="S49" s="21"/>
      <c r="T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4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49" s="106">
        <v>250</v>
      </c>
    </row>
    <row r="50" spans="1:27" ht="19.5" customHeight="1">
      <c r="A50" s="124" t="s">
        <v>509</v>
      </c>
      <c r="B50" s="206" t="s">
        <v>9</v>
      </c>
      <c r="C50" s="124" t="s">
        <v>426</v>
      </c>
      <c r="D50" s="124" t="s">
        <v>33</v>
      </c>
      <c r="E50" s="159" t="s">
        <v>135</v>
      </c>
      <c r="F50" s="112" t="s">
        <v>142</v>
      </c>
      <c r="G50" s="130" t="s">
        <v>99</v>
      </c>
      <c r="H50" s="130">
        <v>10013</v>
      </c>
      <c r="I50" s="130"/>
      <c r="J50" s="149">
        <v>2126298802</v>
      </c>
      <c r="K50" s="60" t="s">
        <v>78</v>
      </c>
      <c r="L50" s="182" t="s">
        <v>197</v>
      </c>
      <c r="M50" s="52" t="e">
        <f>SUM(IF(T50=1,#REF!-#REF!,0),IF(U50=1,#REF!-#REF!,0),IF(V50=1,#REF!-#REF!,0),IF(W50=1,#REF!-#REF!,0),IF(X50=1,#REF!-#REF!,0),IF(Y50=1,#REF!-#REF!,0))</f>
        <v>#VALUE!</v>
      </c>
      <c r="N50" s="53" t="e">
        <f>SUM(IF(T50=31,#REF!-#REF!,0),IF(U50=31,#REF!-#REF!,0),IF(V50=31,#REF!-#REF!,0),IF(W50=31,#REF!-#REF!,0),IF(X50=31,#REF!-#REF!,0),IF(Y50=31,#REF!-#REF!,0))</f>
        <v>#VALUE!</v>
      </c>
      <c r="O50" s="53" t="e">
        <f>SUM(IF(T50=61,#REF!-#REF!,0),IF(U50=61,#REF!-#REF!,0),IF(V50=61,#REF!-#REF!,0),IF(W50=61,#REF!-#REF!,0),IF(X50=61,#REF!-#REF!,0),IF(Y50=61,#REF!-#REF!,0))</f>
        <v>#VALUE!</v>
      </c>
      <c r="P50" s="53" t="e">
        <f>SUM(IF(T50=91,#REF!-#REF!,0),IF(U50=91,#REF!-#REF!,0),IF(V50=91,#REF!-#REF!,0),IF(W50=91,#REF!-#REF!,0),IF(X50=91,#REF!-#REF!,0),IF(Y50=91,#REF!-#REF!,0))</f>
        <v>#VALUE!</v>
      </c>
      <c r="Q50" s="53" t="e">
        <f>SUM(IF(T50=120,#REF!-#REF!,0),IF(U50=120,#REF!-#REF!,0),IF(V50=120,#REF!-#REF!,0),IF(W50=120,#REF!-#REF!,0),IF(X50=120,#REF!-#REF!,0),IF(Y50=120,#REF!-#REF!,0))</f>
        <v>#VALUE!</v>
      </c>
      <c r="R50" s="54" t="e">
        <f>SUM(M50:Q50)</f>
        <v>#VALUE!</v>
      </c>
      <c r="S50" s="21"/>
      <c r="T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0" s="105">
        <v>1000</v>
      </c>
    </row>
    <row r="51" spans="1:27" ht="19.5" customHeight="1">
      <c r="A51" s="122"/>
      <c r="B51" s="205" t="s">
        <v>607</v>
      </c>
      <c r="C51" s="124" t="s">
        <v>638</v>
      </c>
      <c r="D51" s="122" t="s">
        <v>608</v>
      </c>
      <c r="E51" s="159"/>
      <c r="F51" s="112"/>
      <c r="G51" s="130"/>
      <c r="H51" s="130"/>
      <c r="I51" s="130"/>
      <c r="J51" s="149"/>
      <c r="K51" s="60"/>
      <c r="L51" s="181" t="s">
        <v>620</v>
      </c>
      <c r="M51" s="53"/>
      <c r="N51" s="53"/>
      <c r="O51" s="53"/>
      <c r="P51" s="53"/>
      <c r="Q51" s="53"/>
      <c r="R51" s="98"/>
      <c r="S51" s="21"/>
      <c r="T51" s="47"/>
      <c r="U51" s="47"/>
      <c r="V51" s="47"/>
      <c r="W51" s="47"/>
      <c r="X51" s="47"/>
      <c r="Y51" s="47"/>
      <c r="AA51" s="105">
        <v>75</v>
      </c>
    </row>
    <row r="52" spans="1:27" s="55" customFormat="1" ht="19.5" customHeight="1">
      <c r="A52" s="164" t="s">
        <v>354</v>
      </c>
      <c r="B52" s="205" t="s">
        <v>354</v>
      </c>
      <c r="C52" s="124" t="s">
        <v>427</v>
      </c>
      <c r="D52" s="127" t="s">
        <v>355</v>
      </c>
      <c r="E52" s="127" t="s">
        <v>356</v>
      </c>
      <c r="F52" s="158" t="s">
        <v>357</v>
      </c>
      <c r="G52" s="152" t="s">
        <v>130</v>
      </c>
      <c r="H52" s="152">
        <v>78212</v>
      </c>
      <c r="I52" s="152"/>
      <c r="J52" s="153"/>
      <c r="K52" s="187" t="s">
        <v>475</v>
      </c>
      <c r="L52" s="188" t="s">
        <v>476</v>
      </c>
      <c r="M52" s="3" t="e">
        <f>SUM(IF(T52=1,#REF!-#REF!,0),IF(U52=1,#REF!-#REF!,0),IF(V52=1,#REF!-#REF!,0),IF(W52=1,#REF!-#REF!,0),IF(X52=1,#REF!-#REF!,0),IF(Y52=1,#REF!-#REF!,0))</f>
        <v>#VALUE!</v>
      </c>
      <c r="N52" s="3" t="e">
        <f>SUM(IF(T52=31,#REF!-#REF!,0),IF(U52=31,#REF!-#REF!,0),IF(V52=31,#REF!-#REF!,0),IF(W52=31,#REF!-#REF!,0),IF(X52=31,#REF!-#REF!,0),IF(Y52=31,#REF!-#REF!,0))</f>
        <v>#VALUE!</v>
      </c>
      <c r="O52" s="3" t="e">
        <f>SUM(IF(T52=61,#REF!-#REF!,0),IF(U52=61,#REF!-#REF!,0),IF(V52=61,#REF!-#REF!,0),IF(W52=61,#REF!-#REF!,0),IF(X52=61,#REF!-#REF!,0),IF(Y52=61,#REF!-#REF!,0))</f>
        <v>#VALUE!</v>
      </c>
      <c r="P52" s="3" t="e">
        <f>SUM(IF(T52=91,#REF!-#REF!,0),IF(U52=91,#REF!-#REF!,0),IF(V52=91,#REF!-#REF!,0),IF(W52=91,#REF!-#REF!,0),IF(X52=91,#REF!-#REF!,0),IF(Y52=91,#REF!-#REF!,0))</f>
        <v>#VALUE!</v>
      </c>
      <c r="Q52" s="3" t="e">
        <f>SUM(IF(T52=120,#REF!-#REF!,0),IF(U52=120,#REF!-#REF!,0),IF(V52=120,#REF!-#REF!,0),IF(W52=120,#REF!-#REF!,0),IF(X52=120,#REF!-#REF!,0),IF(Y52=120,#REF!-#REF!,0))</f>
        <v>#VALUE!</v>
      </c>
      <c r="R52" s="99" t="e">
        <f t="shared" si="2"/>
        <v>#VALUE!</v>
      </c>
      <c r="S52" s="30"/>
      <c r="T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2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52" s="21"/>
      <c r="AA52" s="109">
        <v>150</v>
      </c>
    </row>
    <row r="53" spans="1:27" s="30" customFormat="1" ht="19.5" customHeight="1" hidden="1">
      <c r="A53" s="137" t="s">
        <v>311</v>
      </c>
      <c r="B53" s="137"/>
      <c r="C53" s="124" t="s">
        <v>426</v>
      </c>
      <c r="D53" s="165" t="s">
        <v>29</v>
      </c>
      <c r="E53" s="138" t="s">
        <v>113</v>
      </c>
      <c r="F53" s="139" t="s">
        <v>154</v>
      </c>
      <c r="G53" s="140" t="s">
        <v>100</v>
      </c>
      <c r="H53" s="140">
        <v>94941</v>
      </c>
      <c r="I53" s="140"/>
      <c r="J53" s="166">
        <v>4153886478</v>
      </c>
      <c r="K53" s="193" t="s">
        <v>57</v>
      </c>
      <c r="L53" s="167" t="s">
        <v>31</v>
      </c>
      <c r="M53" s="10" t="e">
        <f>SUM(IF(T53=1,#REF!-#REF!,0),IF(U53=1,#REF!-#REF!,0),IF(V53=1,#REF!-#REF!,0),IF(W53=1,#REF!-#REF!,0),IF(X53=1,#REF!-#REF!,0),IF(Y53=1,#REF!-#REF!,0))</f>
        <v>#VALUE!</v>
      </c>
      <c r="N53" s="3" t="e">
        <f>SUM(IF(T53=31,#REF!-#REF!,0),IF(U53=31,#REF!-#REF!,0),IF(V53=31,#REF!-#REF!,0),IF(W53=31,#REF!-#REF!,0),IF(X53=31,#REF!-#REF!,0),IF(Y53=31,#REF!-#REF!,0))</f>
        <v>#VALUE!</v>
      </c>
      <c r="O53" s="3" t="e">
        <f>SUM(IF(T53=61,#REF!-#REF!,0),IF(U53=61,#REF!-#REF!,0),IF(V53=61,#REF!-#REF!,0),IF(W53=61,#REF!-#REF!,0),IF(X53=61,#REF!-#REF!,0),IF(Y53=61,#REF!-#REF!,0))</f>
        <v>#VALUE!</v>
      </c>
      <c r="P53" s="3" t="e">
        <f>SUM(IF(T53=91,#REF!-#REF!,0),IF(U53=91,#REF!-#REF!,0),IF(V53=91,#REF!-#REF!,0),IF(W53=91,#REF!-#REF!,0),IF(X53=91,#REF!-#REF!,0),IF(Y53=91,#REF!-#REF!,0))</f>
        <v>#VALUE!</v>
      </c>
      <c r="Q53" s="3" t="e">
        <f>SUM(IF(T53=120,#REF!-#REF!,0),IF(U53=120,#REF!-#REF!,0),IF(V53=120,#REF!-#REF!,0),IF(W53=120,#REF!-#REF!,0),IF(X53=120,#REF!-#REF!,0),IF(Y53=120,#REF!-#REF!,0))</f>
        <v>#VALUE!</v>
      </c>
      <c r="R53" s="41" t="e">
        <f t="shared" si="2"/>
        <v>#VALUE!</v>
      </c>
      <c r="T53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3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3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3" s="107"/>
    </row>
    <row r="54" spans="1:27" s="30" customFormat="1" ht="19.5" customHeight="1" hidden="1">
      <c r="A54" s="137" t="s">
        <v>289</v>
      </c>
      <c r="B54" s="137" t="s">
        <v>288</v>
      </c>
      <c r="C54" s="137" t="s">
        <v>427</v>
      </c>
      <c r="D54" s="137" t="s">
        <v>599</v>
      </c>
      <c r="E54" s="143" t="s">
        <v>247</v>
      </c>
      <c r="F54" s="139" t="s">
        <v>149</v>
      </c>
      <c r="G54" s="140" t="s">
        <v>100</v>
      </c>
      <c r="H54" s="140">
        <v>94608</v>
      </c>
      <c r="I54" s="140"/>
      <c r="J54" s="170" t="s">
        <v>248</v>
      </c>
      <c r="K54" s="213" t="s">
        <v>477</v>
      </c>
      <c r="L54" s="215" t="s">
        <v>543</v>
      </c>
      <c r="M54" s="39" t="e">
        <f>SUM(IF(T54=1,#REF!-#REF!,0),IF(U54=1,#REF!-#REF!,0),IF(V54=1,#REF!-#REF!,0),IF(W54=1,#REF!-#REF!,0),IF(X54=1,#REF!-#REF!,0),IF(Y54=1,#REF!-#REF!,0))</f>
        <v>#VALUE!</v>
      </c>
      <c r="N54" s="40" t="e">
        <f>SUM(IF(T54=31,#REF!-#REF!,0),IF(U54=31,#REF!-#REF!,0),IF(V54=31,#REF!-#REF!,0),IF(W54=31,#REF!-#REF!,0),IF(X54=31,#REF!-#REF!,0),IF(Y54=31,#REF!-#REF!,0))</f>
        <v>#VALUE!</v>
      </c>
      <c r="O54" s="40" t="e">
        <f>SUM(IF(T54=61,#REF!-#REF!,0),IF(U54=61,#REF!-#REF!,0),IF(V54=61,#REF!-#REF!,0),IF(W54=61,#REF!-#REF!,0),IF(X54=61,#REF!-#REF!,0),IF(Y54=61,#REF!-#REF!,0))</f>
        <v>#VALUE!</v>
      </c>
      <c r="P54" s="40" t="e">
        <f>SUM(IF(T54=91,#REF!-#REF!,0),IF(U54=91,#REF!-#REF!,0),IF(V54=91,#REF!-#REF!,0),IF(W54=91,#REF!-#REF!,0),IF(X54=91,#REF!-#REF!,0),IF(Y54=91,#REF!-#REF!,0))</f>
        <v>#VALUE!</v>
      </c>
      <c r="Q54" s="40" t="e">
        <f>SUM(IF(T54=120,#REF!-#REF!,0),IF(U54=120,#REF!-#REF!,0),IF(V54=120,#REF!-#REF!,0),IF(W54=120,#REF!-#REF!,0),IF(X54=120,#REF!-#REF!,0),IF(Y54=120,#REF!-#REF!,0))</f>
        <v>#VALUE!</v>
      </c>
      <c r="R54" s="41" t="e">
        <f t="shared" si="2"/>
        <v>#VALUE!</v>
      </c>
      <c r="S54" s="29"/>
      <c r="T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4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4" s="107">
        <v>75</v>
      </c>
    </row>
    <row r="55" spans="1:27" ht="19.5" customHeight="1">
      <c r="A55" s="125" t="s">
        <v>424</v>
      </c>
      <c r="B55" s="206" t="s">
        <v>424</v>
      </c>
      <c r="C55" s="124" t="s">
        <v>427</v>
      </c>
      <c r="D55" s="126" t="s">
        <v>545</v>
      </c>
      <c r="E55" s="127" t="s">
        <v>482</v>
      </c>
      <c r="F55" s="127" t="s">
        <v>479</v>
      </c>
      <c r="G55" s="78"/>
      <c r="H55" s="127" t="s">
        <v>478</v>
      </c>
      <c r="I55" s="127" t="s">
        <v>480</v>
      </c>
      <c r="J55" s="78"/>
      <c r="K55" s="204" t="s">
        <v>600</v>
      </c>
      <c r="L55" s="208" t="s">
        <v>544</v>
      </c>
      <c r="M55" s="91">
        <f>SUM(IF(T55=1,#REF!-#REF!,0),IF(U55=1,#REF!-#REF!,0),IF(V55=1,#REF!-#REF!,0),IF(W55=1,#REF!-#REF!,0),IF(X55=1,#REF!-#REF!,0))</f>
        <v>0</v>
      </c>
      <c r="N55" s="87">
        <f>SUM(IF(T55=31,#REF!-#REF!,0),IF(U55=31,#REF!-#REF!,0),IF(V55=31,#REF!-#REF!,0),IF(W55=31,#REF!-#REF!,0),IF(X55=31,#REF!-#REF!,0))</f>
        <v>0</v>
      </c>
      <c r="O55" s="87">
        <f>SUM(IF(T55=61,#REF!-#REF!,0),IF(U55=61,#REF!-#REF!,0),IF(V55=61,#REF!-#REF!,0),IF(W55=61,#REF!-#REF!,0),IF(X55=61,#REF!-#REF!,0))</f>
        <v>0</v>
      </c>
      <c r="P55" s="87">
        <f>SUM(IF(T55=91,#REF!-#REF!,0),IF(U55=91,#REF!-#REF!,0),IF(V55=91,#REF!-#REF!,0),IF(W55=91,#REF!-#REF!,0),IF(X55=91,#REF!-#REF!,0))</f>
        <v>0</v>
      </c>
      <c r="Q55" s="87" t="e">
        <f>+SUM(Q1:Q52)</f>
        <v>#VALUE!</v>
      </c>
      <c r="R55" s="102" t="e">
        <f>SUM(R1:R52)</f>
        <v>#VALUE!</v>
      </c>
      <c r="S55" s="63"/>
      <c r="T55" s="64"/>
      <c r="U55" s="64"/>
      <c r="V55" s="64"/>
      <c r="W55" s="64"/>
      <c r="X55" s="64"/>
      <c r="Y55" s="64"/>
      <c r="Z55" s="65"/>
      <c r="AA55" s="106">
        <v>75</v>
      </c>
    </row>
    <row r="56" spans="1:27" ht="19.5" customHeight="1">
      <c r="A56" s="124" t="s">
        <v>483</v>
      </c>
      <c r="B56" s="206" t="s">
        <v>284</v>
      </c>
      <c r="C56" s="124" t="s">
        <v>426</v>
      </c>
      <c r="D56" s="124" t="s">
        <v>621</v>
      </c>
      <c r="E56" s="122" t="s">
        <v>229</v>
      </c>
      <c r="F56" s="112" t="s">
        <v>230</v>
      </c>
      <c r="G56" s="130" t="s">
        <v>127</v>
      </c>
      <c r="H56" s="168" t="s">
        <v>231</v>
      </c>
      <c r="I56" s="168"/>
      <c r="J56" s="114" t="s">
        <v>232</v>
      </c>
      <c r="K56" s="60" t="s">
        <v>339</v>
      </c>
      <c r="L56" s="182" t="s">
        <v>622</v>
      </c>
      <c r="M56" s="52" t="e">
        <f>SUM(IF(T56=1,#REF!-#REF!,0),IF(U56=1,#REF!-#REF!,0),IF(V56=1,#REF!-#REF!,0),IF(W56=1,#REF!-#REF!,0),IF(X56=1,#REF!-#REF!,0),IF(Y56=1,#REF!-#REF!,0))</f>
        <v>#VALUE!</v>
      </c>
      <c r="N56" s="53" t="e">
        <f>SUM(IF(T56=31,#REF!-#REF!,0),IF(U56=31,#REF!-#REF!,0),IF(V56=31,#REF!-#REF!,0),IF(W56=31,#REF!-#REF!,0),IF(X56=31,#REF!-#REF!,0),IF(Y56=31,#REF!-#REF!,0))</f>
        <v>#VALUE!</v>
      </c>
      <c r="O56" s="53" t="e">
        <f>SUM(IF(T56=61,#REF!-#REF!,0),IF(U56=61,#REF!-#REF!,0),IF(V56=61,#REF!-#REF!,0),IF(W56=61,#REF!-#REF!,0),IF(X56=61,#REF!-#REF!,0),IF(Y56=61,#REF!-#REF!,0))</f>
        <v>#VALUE!</v>
      </c>
      <c r="P56" s="53" t="e">
        <f>SUM(IF(T56=91,#REF!-#REF!,0),IF(U56=91,#REF!-#REF!,0),IF(V56=91,#REF!-#REF!,0),IF(W56=91,#REF!-#REF!,0),IF(X56=91,#REF!-#REF!,0),IF(Y56=91,#REF!-#REF!,0))</f>
        <v>#VALUE!</v>
      </c>
      <c r="Q56" s="53" t="e">
        <f>SUM(IF(T56=120,#REF!-#REF!,0),IF(U56=120,#REF!-#REF!,0),IF(V56=120,#REF!-#REF!,0),IF(W56=120,#REF!-#REF!,0),IF(X56=120,#REF!-#REF!,0),IF(Y56=120,#REF!-#REF!,0))</f>
        <v>#VALUE!</v>
      </c>
      <c r="R56" s="54" t="e">
        <f aca="true" t="shared" si="3" ref="R56:R61">SUM(M56:Q56)</f>
        <v>#VALUE!</v>
      </c>
      <c r="S56" s="21"/>
      <c r="T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6" s="106">
        <v>500</v>
      </c>
    </row>
    <row r="57" spans="1:27" ht="19.5" customHeight="1">
      <c r="A57" s="124" t="s">
        <v>389</v>
      </c>
      <c r="B57" s="206" t="s">
        <v>389</v>
      </c>
      <c r="C57" s="124" t="s">
        <v>426</v>
      </c>
      <c r="D57" s="124" t="s">
        <v>390</v>
      </c>
      <c r="E57" s="122" t="s">
        <v>396</v>
      </c>
      <c r="F57" s="112" t="s">
        <v>146</v>
      </c>
      <c r="G57" s="130" t="s">
        <v>100</v>
      </c>
      <c r="H57" s="168" t="s">
        <v>397</v>
      </c>
      <c r="I57" s="168"/>
      <c r="J57" s="169" t="s">
        <v>391</v>
      </c>
      <c r="K57" s="60" t="s">
        <v>392</v>
      </c>
      <c r="L57" s="182" t="s">
        <v>393</v>
      </c>
      <c r="M57" s="61" t="e">
        <f>SUM(IF(T57=1,#REF!-#REF!,0),IF(U57=1,#REF!-#REF!,0),IF(V57=1,#REF!-#REF!,0),IF(W57=1,#REF!-#REF!,0),IF(X57=1,#REF!-#REF!,0))</f>
        <v>#VALUE!</v>
      </c>
      <c r="N57" s="57" t="e">
        <f>SUM(IF(T57=31,#REF!-#REF!,0),IF(U57=31,#REF!-#REF!,0),IF(V57=31,#REF!-#REF!,0),IF(W57=31,#REF!-#REF!,0),IF(X57=31,#REF!-#REF!,0))</f>
        <v>#VALUE!</v>
      </c>
      <c r="O57" s="57" t="e">
        <f>SUM(IF(T57=61,#REF!-#REF!,0),IF(U57=61,#REF!-#REF!,0),IF(V57=61,#REF!-#REF!,0),IF(W57=61,#REF!-#REF!,0),IF(X57=61,#REF!-#REF!,0))</f>
        <v>#VALUE!</v>
      </c>
      <c r="P57" s="57" t="e">
        <f>SUM(IF(T57=91,#REF!-#REF!,0),IF(U57=91,#REF!-#REF!,0),IF(V57=91,#REF!-#REF!,0),IF(W57=91,#REF!-#REF!,0),IF(X57=91,#REF!-#REF!,0))</f>
        <v>#VALUE!</v>
      </c>
      <c r="Q57" s="57" t="e">
        <f>SUM(IF(T57=120,#REF!-#REF!,0),IF(U57=120,#REF!-#REF!,0),IF(V57=120,#REF!-#REF!,0),IF(W57=120,#REF!-#REF!,0),IF(X57=120,#REF!-#REF!,0))</f>
        <v>#VALUE!</v>
      </c>
      <c r="R57" s="54" t="e">
        <f t="shared" si="3"/>
        <v>#VALUE!</v>
      </c>
      <c r="S57" s="22"/>
      <c r="T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7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57" s="22"/>
      <c r="AA57" s="106">
        <v>250</v>
      </c>
    </row>
    <row r="58" spans="1:27" ht="19.5" customHeight="1">
      <c r="A58" s="124" t="s">
        <v>366</v>
      </c>
      <c r="B58" s="206" t="s">
        <v>366</v>
      </c>
      <c r="C58" s="124" t="s">
        <v>426</v>
      </c>
      <c r="D58" s="124" t="s">
        <v>581</v>
      </c>
      <c r="E58" s="129" t="s">
        <v>358</v>
      </c>
      <c r="F58" s="112" t="s">
        <v>359</v>
      </c>
      <c r="G58" s="130" t="s">
        <v>127</v>
      </c>
      <c r="H58" s="130">
        <v>2144</v>
      </c>
      <c r="I58" s="130"/>
      <c r="J58" s="130" t="s">
        <v>360</v>
      </c>
      <c r="K58" s="60"/>
      <c r="L58" s="182" t="s">
        <v>486</v>
      </c>
      <c r="M58" s="52" t="e">
        <f>SUM(IF(T58=1,#REF!-#REF!,0),IF(U58=1,#REF!-#REF!,0),IF(V58=1,#REF!-#REF!,0),IF(W58=1,#REF!-#REF!,0),IF(X58=1,#REF!-#REF!,0),IF(Y58=1,#REF!-#REF!,0))</f>
        <v>#VALUE!</v>
      </c>
      <c r="N58" s="53" t="e">
        <f>SUM(IF(T58=31,#REF!-#REF!,0),IF(U58=31,#REF!-#REF!,0),IF(V58=31,#REF!-#REF!,0),IF(W58=31,#REF!-#REF!,0),IF(X58=31,#REF!-#REF!,0),IF(Y58=31,#REF!-#REF!,0))</f>
        <v>#VALUE!</v>
      </c>
      <c r="O58" s="53" t="e">
        <f>SUM(IF(T58=61,#REF!-#REF!,0),IF(U58=61,#REF!-#REF!,0),IF(V58=61,#REF!-#REF!,0),IF(W58=61,#REF!-#REF!,0),IF(X58=61,#REF!-#REF!,0),IF(Y58=61,#REF!-#REF!,0))</f>
        <v>#VALUE!</v>
      </c>
      <c r="P58" s="53" t="e">
        <f>SUM(IF(T58=91,#REF!-#REF!,0),IF(U58=91,#REF!-#REF!,0),IF(V58=91,#REF!-#REF!,0),IF(W58=91,#REF!-#REF!,0),IF(X58=91,#REF!-#REF!,0),IF(Y58=91,#REF!-#REF!,0))</f>
        <v>#VALUE!</v>
      </c>
      <c r="Q58" s="53" t="e">
        <f>SUM(IF(T58=120,#REF!-#REF!,0),IF(U58=120,#REF!-#REF!,0),IF(V58=120,#REF!-#REF!,0),IF(W58=120,#REF!-#REF!,0),IF(X58=120,#REF!-#REF!,0),IF(Y58=120,#REF!-#REF!,0))</f>
        <v>#VALUE!</v>
      </c>
      <c r="R58" s="54" t="e">
        <f t="shared" si="3"/>
        <v>#VALUE!</v>
      </c>
      <c r="S58" s="59"/>
      <c r="T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8" s="106">
        <v>500</v>
      </c>
    </row>
    <row r="59" spans="1:27" s="30" customFormat="1" ht="19.5" customHeight="1" hidden="1">
      <c r="A59" s="137" t="s">
        <v>210</v>
      </c>
      <c r="B59" s="137"/>
      <c r="C59" s="124" t="s">
        <v>426</v>
      </c>
      <c r="D59" s="165" t="s">
        <v>30</v>
      </c>
      <c r="E59" s="138" t="s">
        <v>114</v>
      </c>
      <c r="F59" s="139" t="s">
        <v>155</v>
      </c>
      <c r="G59" s="140" t="s">
        <v>115</v>
      </c>
      <c r="H59" s="140" t="s">
        <v>116</v>
      </c>
      <c r="I59" s="140"/>
      <c r="J59" s="166">
        <v>8889465338</v>
      </c>
      <c r="K59" s="193" t="s">
        <v>58</v>
      </c>
      <c r="L59" s="167"/>
      <c r="M59" s="10" t="e">
        <f>SUM(IF(T59=1,#REF!-#REF!,0),IF(U59=1,#REF!-#REF!,0),IF(V59=1,#REF!-#REF!,0),IF(W59=1,#REF!-#REF!,0),IF(X59=1,#REF!-#REF!,0),IF(Y59=1,#REF!-#REF!,0))</f>
        <v>#VALUE!</v>
      </c>
      <c r="N59" s="3" t="e">
        <f>SUM(IF(T59=31,#REF!-#REF!,0),IF(U59=31,#REF!-#REF!,0),IF(V59=31,#REF!-#REF!,0),IF(W59=31,#REF!-#REF!,0),IF(X59=31,#REF!-#REF!,0),IF(Y59=31,#REF!-#REF!,0))</f>
        <v>#VALUE!</v>
      </c>
      <c r="O59" s="3" t="e">
        <f>SUM(IF(T59=61,#REF!-#REF!,0),IF(U59=61,#REF!-#REF!,0),IF(V59=61,#REF!-#REF!,0),IF(W59=61,#REF!-#REF!,0),IF(X59=61,#REF!-#REF!,0),IF(Y59=61,#REF!-#REF!,0))</f>
        <v>#VALUE!</v>
      </c>
      <c r="P59" s="3" t="e">
        <f>SUM(IF(T59=91,#REF!-#REF!,0),IF(U59=91,#REF!-#REF!,0),IF(V59=91,#REF!-#REF!,0),IF(W59=91,#REF!-#REF!,0),IF(X59=91,#REF!-#REF!,0),IF(Y59=91,#REF!-#REF!,0))</f>
        <v>#VALUE!</v>
      </c>
      <c r="Q59" s="3" t="e">
        <f>SUM(IF(T59=120,#REF!-#REF!,0),IF(U59=120,#REF!-#REF!,0),IF(V59=120,#REF!-#REF!,0),IF(W59=120,#REF!-#REF!,0),IF(X59=120,#REF!-#REF!,0),IF(Y59=120,#REF!-#REF!,0))</f>
        <v>#VALUE!</v>
      </c>
      <c r="R59" s="41" t="e">
        <f t="shared" si="3"/>
        <v>#VALUE!</v>
      </c>
      <c r="T5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5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5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5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5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5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59" s="107"/>
    </row>
    <row r="60" spans="1:27" s="30" customFormat="1" ht="19.5" customHeight="1" hidden="1">
      <c r="A60" s="137" t="s">
        <v>203</v>
      </c>
      <c r="B60" s="137"/>
      <c r="C60" s="124" t="s">
        <v>426</v>
      </c>
      <c r="D60" s="137" t="s">
        <v>33</v>
      </c>
      <c r="E60" s="143" t="s">
        <v>118</v>
      </c>
      <c r="F60" s="144" t="s">
        <v>156</v>
      </c>
      <c r="G60" s="140" t="s">
        <v>100</v>
      </c>
      <c r="H60" s="140">
        <v>94065</v>
      </c>
      <c r="I60" s="140"/>
      <c r="J60" s="170">
        <v>6506220860</v>
      </c>
      <c r="K60" s="193" t="s">
        <v>60</v>
      </c>
      <c r="L60" s="146" t="s">
        <v>31</v>
      </c>
      <c r="M60" s="10" t="e">
        <f>SUM(IF(T60=1,#REF!-#REF!,0),IF(U60=1,#REF!-#REF!,0),IF(V60=1,#REF!-#REF!,0),IF(W60=1,#REF!-#REF!,0),IF(X60=1,#REF!-#REF!,0),IF(Y60=1,#REF!-#REF!,0))</f>
        <v>#VALUE!</v>
      </c>
      <c r="N60" s="3" t="e">
        <f>SUM(IF(T60=31,#REF!-#REF!,0),IF(U60=31,#REF!-#REF!,0),IF(V60=31,#REF!-#REF!,0),IF(W60=31,#REF!-#REF!,0),IF(X60=31,#REF!-#REF!,0),IF(Y60=31,#REF!-#REF!,0))</f>
        <v>#VALUE!</v>
      </c>
      <c r="O60" s="3" t="e">
        <f>SUM(IF(T60=61,#REF!-#REF!,0),IF(U60=61,#REF!-#REF!,0),IF(V60=61,#REF!-#REF!,0),IF(W60=61,#REF!-#REF!,0),IF(X60=61,#REF!-#REF!,0),IF(Y60=61,#REF!-#REF!,0))</f>
        <v>#VALUE!</v>
      </c>
      <c r="P60" s="3" t="e">
        <f>SUM(IF(T60=91,#REF!-#REF!,0),IF(U60=91,#REF!-#REF!,0),IF(V60=91,#REF!-#REF!,0),IF(W60=91,#REF!-#REF!,0),IF(X60=91,#REF!-#REF!,0),IF(Y60=91,#REF!-#REF!,0))</f>
        <v>#VALUE!</v>
      </c>
      <c r="Q60" s="3" t="e">
        <f>SUM(IF(T60=120,#REF!-#REF!,0),IF(U60=120,#REF!-#REF!,0),IF(V60=120,#REF!-#REF!,0),IF(W60=120,#REF!-#REF!,0),IF(X60=120,#REF!-#REF!,0),IF(Y60=120,#REF!-#REF!,0))</f>
        <v>#VALUE!</v>
      </c>
      <c r="R60" s="41" t="e">
        <f t="shared" si="3"/>
        <v>#VALUE!</v>
      </c>
      <c r="T6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0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0" s="107"/>
    </row>
    <row r="61" spans="1:27" s="30" customFormat="1" ht="19.5" customHeight="1" hidden="1">
      <c r="A61" s="137" t="s">
        <v>37</v>
      </c>
      <c r="B61" s="137"/>
      <c r="C61" s="124" t="s">
        <v>426</v>
      </c>
      <c r="D61" s="137" t="s">
        <v>195</v>
      </c>
      <c r="E61" s="143" t="s">
        <v>224</v>
      </c>
      <c r="F61" s="144" t="s">
        <v>132</v>
      </c>
      <c r="G61" s="140" t="s">
        <v>121</v>
      </c>
      <c r="H61" s="140" t="s">
        <v>225</v>
      </c>
      <c r="I61" s="140"/>
      <c r="J61" s="170">
        <v>2028852679</v>
      </c>
      <c r="K61" s="184" t="s">
        <v>65</v>
      </c>
      <c r="L61" s="194" t="s">
        <v>196</v>
      </c>
      <c r="M61" s="10" t="e">
        <f>SUM(IF(T61=1,#REF!-#REF!,0),IF(U61=1,#REF!-#REF!,0),IF(V61=1,#REF!-#REF!,0),IF(W61=1,#REF!-#REF!,0),IF(X61=1,#REF!-#REF!,0),IF(Y61=1,#REF!-#REF!,0))</f>
        <v>#VALUE!</v>
      </c>
      <c r="N61" s="3" t="e">
        <f>SUM(IF(T61=31,#REF!-#REF!,0),IF(U61=31,#REF!-#REF!,0),IF(V61=31,#REF!-#REF!,0),IF(W61=31,#REF!-#REF!,0),IF(X61=31,#REF!-#REF!,0),IF(Y61=31,#REF!-#REF!,0))</f>
        <v>#VALUE!</v>
      </c>
      <c r="O61" s="3" t="e">
        <f>SUM(IF(T61=61,#REF!-#REF!,0),IF(U61=61,#REF!-#REF!,0),IF(V61=61,#REF!-#REF!,0),IF(W61=61,#REF!-#REF!,0),IF(X61=61,#REF!-#REF!,0),IF(Y61=61,#REF!-#REF!,0))</f>
        <v>#VALUE!</v>
      </c>
      <c r="P61" s="3" t="e">
        <f>SUM(IF(T61=91,#REF!-#REF!,0),IF(U61=91,#REF!-#REF!,0),IF(V61=91,#REF!-#REF!,0),IF(W61=91,#REF!-#REF!,0),IF(X61=91,#REF!-#REF!,0),IF(Y61=91,#REF!-#REF!,0))</f>
        <v>#VALUE!</v>
      </c>
      <c r="Q61" s="3" t="e">
        <f>SUM(IF(T61=120,#REF!-#REF!,0),IF(U61=120,#REF!-#REF!,0),IF(V61=120,#REF!-#REF!,0),IF(W61=120,#REF!-#REF!,0),IF(X61=120,#REF!-#REF!,0),IF(Y61=120,#REF!-#REF!,0))</f>
        <v>#VALUE!</v>
      </c>
      <c r="R61" s="41" t="e">
        <f t="shared" si="3"/>
        <v>#VALUE!</v>
      </c>
      <c r="T61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1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1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1" s="107"/>
    </row>
    <row r="62" spans="1:27" ht="19.5" customHeight="1">
      <c r="A62" s="171" t="s">
        <v>419</v>
      </c>
      <c r="B62" s="209" t="s">
        <v>420</v>
      </c>
      <c r="C62" s="124" t="s">
        <v>426</v>
      </c>
      <c r="D62" s="124" t="s">
        <v>421</v>
      </c>
      <c r="E62" s="158" t="s">
        <v>487</v>
      </c>
      <c r="F62" s="158" t="s">
        <v>162</v>
      </c>
      <c r="G62" s="152" t="s">
        <v>137</v>
      </c>
      <c r="H62" s="158">
        <v>53703</v>
      </c>
      <c r="I62" s="158"/>
      <c r="J62" s="152" t="s">
        <v>488</v>
      </c>
      <c r="K62" s="195" t="s">
        <v>489</v>
      </c>
      <c r="L62" s="196" t="s">
        <v>490</v>
      </c>
      <c r="M62" s="9"/>
      <c r="R62" s="100"/>
      <c r="AA62" s="106">
        <v>250</v>
      </c>
    </row>
    <row r="63" spans="1:27" ht="19.5" customHeight="1">
      <c r="A63" s="124" t="s">
        <v>511</v>
      </c>
      <c r="B63" s="206" t="s">
        <v>290</v>
      </c>
      <c r="C63" s="124" t="s">
        <v>426</v>
      </c>
      <c r="D63" s="124" t="s">
        <v>546</v>
      </c>
      <c r="E63" s="122" t="s">
        <v>136</v>
      </c>
      <c r="F63" s="129" t="s">
        <v>162</v>
      </c>
      <c r="G63" s="130" t="s">
        <v>137</v>
      </c>
      <c r="H63" s="130">
        <v>53703</v>
      </c>
      <c r="I63" s="130"/>
      <c r="J63" s="114">
        <v>6082574626</v>
      </c>
      <c r="K63" s="60" t="s">
        <v>79</v>
      </c>
      <c r="L63" s="207" t="s">
        <v>547</v>
      </c>
      <c r="M63" s="52" t="e">
        <f>SUM(IF(T63=1,#REF!-#REF!,0),IF(U63=1,#REF!-#REF!,0),IF(V63=1,#REF!-#REF!,0),IF(W63=1,#REF!-#REF!,0),IF(X63=1,#REF!-#REF!,0),IF(Y63=1,#REF!-#REF!,0))</f>
        <v>#VALUE!</v>
      </c>
      <c r="N63" s="53" t="e">
        <f>SUM(IF(T63=31,#REF!-#REF!,0),IF(U63=31,#REF!-#REF!,0),IF(V63=31,#REF!-#REF!,0),IF(W63=31,#REF!-#REF!,0),IF(X63=31,#REF!-#REF!,0),IF(Y63=31,#REF!-#REF!,0))</f>
        <v>#VALUE!</v>
      </c>
      <c r="O63" s="53" t="e">
        <f>SUM(IF(T63=61,#REF!-#REF!,0),IF(U63=61,#REF!-#REF!,0),IF(V63=61,#REF!-#REF!,0),IF(W63=61,#REF!-#REF!,0),IF(X63=61,#REF!-#REF!,0),IF(Y63=61,#REF!-#REF!,0))</f>
        <v>#VALUE!</v>
      </c>
      <c r="P63" s="53" t="e">
        <f>SUM(IF(T63=91,#REF!-#REF!,0),IF(U63=91,#REF!-#REF!,0),IF(V63=91,#REF!-#REF!,0),IF(W63=91,#REF!-#REF!,0),IF(X63=91,#REF!-#REF!,0),IF(Y63=91,#REF!-#REF!,0))</f>
        <v>#VALUE!</v>
      </c>
      <c r="Q63" s="53" t="e">
        <f>SUM(IF(T63=120,#REF!-#REF!,0),IF(U63=120,#REF!-#REF!,0),IF(V63=120,#REF!-#REF!,0),IF(W63=120,#REF!-#REF!,0),IF(X63=120,#REF!-#REF!,0),IF(Y63=120,#REF!-#REF!,0))</f>
        <v>#VALUE!</v>
      </c>
      <c r="R63" s="54" t="e">
        <f>SUM(M63:Q63)</f>
        <v>#VALUE!</v>
      </c>
      <c r="S63" s="59"/>
      <c r="T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3" s="105">
        <v>500</v>
      </c>
    </row>
    <row r="64" spans="1:27" ht="19.5" customHeight="1">
      <c r="A64" s="124" t="s">
        <v>3</v>
      </c>
      <c r="B64" s="206" t="s">
        <v>3</v>
      </c>
      <c r="C64" s="124" t="s">
        <v>426</v>
      </c>
      <c r="D64" s="124" t="s">
        <v>0</v>
      </c>
      <c r="E64" s="159" t="s">
        <v>122</v>
      </c>
      <c r="F64" s="129" t="s">
        <v>158</v>
      </c>
      <c r="G64" s="130" t="s">
        <v>108</v>
      </c>
      <c r="H64" s="130">
        <v>80304</v>
      </c>
      <c r="I64" s="130"/>
      <c r="J64" s="114">
        <v>3034489105</v>
      </c>
      <c r="K64" s="60" t="s">
        <v>67</v>
      </c>
      <c r="L64" s="182" t="s">
        <v>491</v>
      </c>
      <c r="M64" s="52" t="e">
        <f>SUM(IF(T64=1,#REF!-#REF!,0),IF(U64=1,#REF!-#REF!,0),IF(V64=1,#REF!-#REF!,0),IF(W64=1,#REF!-#REF!,0),IF(X64=1,#REF!-#REF!,0),IF(Y64=1,#REF!-#REF!,0))</f>
        <v>#VALUE!</v>
      </c>
      <c r="N64" s="53" t="e">
        <f>SUM(IF(T64=31,#REF!-#REF!,0),IF(U64=31,#REF!-#REF!,0),IF(V64=31,#REF!-#REF!,0),IF(W64=31,#REF!-#REF!,0),IF(X64=31,#REF!-#REF!,0),IF(Y64=31,#REF!-#REF!,0))</f>
        <v>#VALUE!</v>
      </c>
      <c r="O64" s="53" t="e">
        <f>SUM(IF(T64=61,#REF!-#REF!,0),IF(U64=61,#REF!-#REF!,0),IF(V64=61,#REF!-#REF!,0),IF(W64=61,#REF!-#REF!,0),IF(X64=61,#REF!-#REF!,0),IF(Y64=61,#REF!-#REF!,0))</f>
        <v>#VALUE!</v>
      </c>
      <c r="P64" s="53" t="e">
        <f>SUM(IF(T64=91,#REF!-#REF!,0),IF(U64=91,#REF!-#REF!,0),IF(V64=91,#REF!-#REF!,0),IF(W64=91,#REF!-#REF!,0),IF(X64=91,#REF!-#REF!,0),IF(Y64=91,#REF!-#REF!,0))</f>
        <v>#VALUE!</v>
      </c>
      <c r="Q64" s="53" t="e">
        <f>SUM(IF(T64=120,#REF!-#REF!,0),IF(U64=120,#REF!-#REF!,0),IF(V64=120,#REF!-#REF!,0),IF(W64=120,#REF!-#REF!,0),IF(X64=120,#REF!-#REF!,0),IF(Y64=120,#REF!-#REF!,0))</f>
        <v>#VALUE!</v>
      </c>
      <c r="R64" s="54" t="e">
        <f aca="true" t="shared" si="4" ref="R64:R79">SUM(M64:Q64)</f>
        <v>#VALUE!</v>
      </c>
      <c r="S64" s="59"/>
      <c r="T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4" s="106">
        <v>500</v>
      </c>
    </row>
    <row r="65" spans="1:27" ht="19.5" customHeight="1">
      <c r="A65" s="124" t="s">
        <v>303</v>
      </c>
      <c r="B65" s="206" t="s">
        <v>303</v>
      </c>
      <c r="C65" s="124" t="s">
        <v>426</v>
      </c>
      <c r="D65" s="111" t="s">
        <v>304</v>
      </c>
      <c r="E65" s="31" t="s">
        <v>305</v>
      </c>
      <c r="F65" s="112" t="s">
        <v>306</v>
      </c>
      <c r="G65" s="130" t="s">
        <v>307</v>
      </c>
      <c r="H65" s="130" t="s">
        <v>308</v>
      </c>
      <c r="I65" s="130" t="s">
        <v>484</v>
      </c>
      <c r="J65" s="149"/>
      <c r="K65" s="60" t="s">
        <v>309</v>
      </c>
      <c r="L65" s="197" t="s">
        <v>310</v>
      </c>
      <c r="M65" s="52" t="e">
        <f>SUM(IF(T65=1,#REF!-#REF!,0),IF(U65=1,#REF!-#REF!,0),IF(V65=1,#REF!-#REF!,0),IF(W65=1,#REF!-#REF!,0),IF(X65=1,#REF!-#REF!,0),IF(Y65=1,#REF!-#REF!,0))</f>
        <v>#VALUE!</v>
      </c>
      <c r="N65" s="53" t="e">
        <f>SUM(IF(T65=31,#REF!-#REF!,0),IF(U65=31,#REF!-#REF!,0),IF(V65=31,#REF!-#REF!,0),IF(W65=31,#REF!-#REF!,0),IF(X65=31,#REF!-#REF!,0),IF(Y65=31,#REF!-#REF!,0))</f>
        <v>#VALUE!</v>
      </c>
      <c r="O65" s="53" t="e">
        <f>SUM(IF(T65=61,#REF!-#REF!,0),IF(U65=61,#REF!-#REF!,0),IF(V65=61,#REF!-#REF!,0),IF(W65=61,#REF!-#REF!,0),IF(X65=61,#REF!-#REF!,0),IF(Y65=61,#REF!-#REF!,0))</f>
        <v>#VALUE!</v>
      </c>
      <c r="P65" s="53" t="e">
        <f>SUM(IF(T65=91,#REF!-#REF!,0),IF(U65=91,#REF!-#REF!,0),IF(V65=91,#REF!-#REF!,0),IF(W65=91,#REF!-#REF!,0),IF(X65=91,#REF!-#REF!,0),IF(Y65=91,#REF!-#REF!,0))</f>
        <v>#VALUE!</v>
      </c>
      <c r="Q65" s="53" t="e">
        <f>SUM(IF(T65=120,#REF!-#REF!,0),IF(U65=120,#REF!-#REF!,0),IF(V65=120,#REF!-#REF!,0),IF(W65=120,#REF!-#REF!,0),IF(X65=120,#REF!-#REF!,0),IF(Y65=120,#REF!-#REF!,0))</f>
        <v>#VALUE!</v>
      </c>
      <c r="R65" s="54" t="e">
        <f t="shared" si="4"/>
        <v>#VALUE!</v>
      </c>
      <c r="S65" s="59"/>
      <c r="T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5" s="105">
        <v>250</v>
      </c>
    </row>
    <row r="66" spans="1:27" ht="19.5" customHeight="1">
      <c r="A66" s="124" t="s">
        <v>549</v>
      </c>
      <c r="B66" s="209" t="s">
        <v>639</v>
      </c>
      <c r="C66" s="124" t="s">
        <v>426</v>
      </c>
      <c r="D66" s="111" t="s">
        <v>440</v>
      </c>
      <c r="E66" s="31" t="s">
        <v>550</v>
      </c>
      <c r="F66" s="112" t="s">
        <v>149</v>
      </c>
      <c r="G66" s="130" t="s">
        <v>100</v>
      </c>
      <c r="H66" s="130">
        <v>94612</v>
      </c>
      <c r="I66" s="130"/>
      <c r="J66" s="149"/>
      <c r="K66" s="60" t="s">
        <v>548</v>
      </c>
      <c r="L66" s="210" t="s">
        <v>551</v>
      </c>
      <c r="M66" s="52" t="e">
        <f>SUM(IF(T66=1,#REF!-#REF!,0),IF(U66=1,#REF!-#REF!,0),IF(V66=1,#REF!-#REF!,0),IF(W66=1,#REF!-#REF!,0),IF(X66=1,#REF!-#REF!,0),IF(Y66=1,#REF!-#REF!,0))</f>
        <v>#VALUE!</v>
      </c>
      <c r="N66" s="53" t="e">
        <f>SUM(IF(T66=31,#REF!-#REF!,0),IF(U66=31,#REF!-#REF!,0),IF(V66=31,#REF!-#REF!,0),IF(W66=31,#REF!-#REF!,0),IF(X66=31,#REF!-#REF!,0),IF(Y66=31,#REF!-#REF!,0))</f>
        <v>#VALUE!</v>
      </c>
      <c r="O66" s="53" t="e">
        <f>SUM(IF(T66=61,#REF!-#REF!,0),IF(U66=61,#REF!-#REF!,0),IF(V66=61,#REF!-#REF!,0),IF(W66=61,#REF!-#REF!,0),IF(X66=61,#REF!-#REF!,0),IF(Y66=61,#REF!-#REF!,0))</f>
        <v>#VALUE!</v>
      </c>
      <c r="P66" s="53" t="e">
        <f>SUM(IF(T66=91,#REF!-#REF!,0),IF(U66=91,#REF!-#REF!,0),IF(V66=91,#REF!-#REF!,0),IF(W66=91,#REF!-#REF!,0),IF(X66=91,#REF!-#REF!,0),IF(Y66=91,#REF!-#REF!,0))</f>
        <v>#VALUE!</v>
      </c>
      <c r="Q66" s="53" t="e">
        <f>SUM(IF(T66=120,#REF!-#REF!,0),IF(U66=120,#REF!-#REF!,0),IF(V66=120,#REF!-#REF!,0),IF(W66=120,#REF!-#REF!,0),IF(X66=120,#REF!-#REF!,0),IF(Y66=120,#REF!-#REF!,0))</f>
        <v>#VALUE!</v>
      </c>
      <c r="R66" s="54" t="e">
        <f t="shared" si="4"/>
        <v>#VALUE!</v>
      </c>
      <c r="S66" s="59"/>
      <c r="T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6" s="105">
        <v>75</v>
      </c>
    </row>
    <row r="67" spans="1:27" ht="19.5" customHeight="1">
      <c r="A67" s="124" t="s">
        <v>445</v>
      </c>
      <c r="B67" s="206" t="s">
        <v>512</v>
      </c>
      <c r="C67" s="124" t="s">
        <v>426</v>
      </c>
      <c r="D67" s="111" t="s">
        <v>254</v>
      </c>
      <c r="E67" s="159" t="s">
        <v>495</v>
      </c>
      <c r="F67" s="112" t="s">
        <v>496</v>
      </c>
      <c r="G67" s="130" t="s">
        <v>235</v>
      </c>
      <c r="H67" s="130">
        <v>21202</v>
      </c>
      <c r="I67" s="130"/>
      <c r="J67" s="149" t="s">
        <v>297</v>
      </c>
      <c r="K67" s="60" t="s">
        <v>69</v>
      </c>
      <c r="L67" s="197" t="s">
        <v>255</v>
      </c>
      <c r="M67" s="52" t="e">
        <f>SUM(IF(T67=1,#REF!-#REF!,0),IF(U67=1,#REF!-#REF!,0),IF(V67=1,#REF!-#REF!,0),IF(W67=1,#REF!-#REF!,0),IF(X67=1,#REF!-#REF!,0),IF(Y67=1,#REF!-#REF!,0))</f>
        <v>#VALUE!</v>
      </c>
      <c r="N67" s="53" t="e">
        <f>SUM(IF(T67=31,#REF!-#REF!,0),IF(U67=31,#REF!-#REF!,0),IF(V67=31,#REF!-#REF!,0),IF(W67=31,#REF!-#REF!,0),IF(X67=31,#REF!-#REF!,0),IF(Y67=31,#REF!-#REF!,0))</f>
        <v>#VALUE!</v>
      </c>
      <c r="O67" s="53" t="e">
        <f>SUM(IF(T67=61,#REF!-#REF!,0),IF(U67=61,#REF!-#REF!,0),IF(V67=61,#REF!-#REF!,0),IF(W67=61,#REF!-#REF!,0),IF(X67=61,#REF!-#REF!,0),IF(Y67=61,#REF!-#REF!,0))</f>
        <v>#VALUE!</v>
      </c>
      <c r="P67" s="53" t="e">
        <f>SUM(IF(T67=91,#REF!-#REF!,0),IF(U67=91,#REF!-#REF!,0),IF(V67=91,#REF!-#REF!,0),IF(W67=91,#REF!-#REF!,0),IF(X67=91,#REF!-#REF!,0),IF(Y67=91,#REF!-#REF!,0))</f>
        <v>#VALUE!</v>
      </c>
      <c r="Q67" s="53" t="e">
        <f>SUM(IF(T67=120,#REF!-#REF!,0),IF(U67=120,#REF!-#REF!,0),IF(V67=120,#REF!-#REF!,0),IF(W67=120,#REF!-#REF!,0),IF(X67=120,#REF!-#REF!,0),IF(Y67=120,#REF!-#REF!,0))</f>
        <v>#VALUE!</v>
      </c>
      <c r="R67" s="54" t="e">
        <f>SUM(M67:Q67)</f>
        <v>#VALUE!</v>
      </c>
      <c r="S67" s="59"/>
      <c r="T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7" s="105">
        <v>250</v>
      </c>
    </row>
    <row r="68" spans="1:27" ht="19.5" customHeight="1">
      <c r="A68" s="124" t="s">
        <v>286</v>
      </c>
      <c r="B68" s="206" t="s">
        <v>287</v>
      </c>
      <c r="C68" s="124" t="s">
        <v>426</v>
      </c>
      <c r="D68" s="124" t="s">
        <v>234</v>
      </c>
      <c r="E68" s="122" t="s">
        <v>398</v>
      </c>
      <c r="F68" s="129" t="s">
        <v>399</v>
      </c>
      <c r="G68" s="130" t="s">
        <v>235</v>
      </c>
      <c r="H68" s="130">
        <v>20912</v>
      </c>
      <c r="I68" s="130"/>
      <c r="J68" s="114" t="s">
        <v>178</v>
      </c>
      <c r="K68" s="60" t="s">
        <v>70</v>
      </c>
      <c r="L68" s="182" t="s">
        <v>236</v>
      </c>
      <c r="M68" s="52" t="e">
        <f>SUM(IF(T68=1,#REF!-#REF!,0),IF(U68=1,#REF!-#REF!,0),IF(V68=1,#REF!-#REF!,0),IF(W68=1,#REF!-#REF!,0),IF(X68=1,#REF!-#REF!,0),IF(Y68=1,#REF!-#REF!,0))</f>
        <v>#VALUE!</v>
      </c>
      <c r="N68" s="53" t="e">
        <f>SUM(IF(T68=31,#REF!-#REF!,0),IF(U68=31,#REF!-#REF!,0),IF(V68=31,#REF!-#REF!,0),IF(W68=31,#REF!-#REF!,0),IF(X68=31,#REF!-#REF!,0),IF(Y68=31,#REF!-#REF!,0))</f>
        <v>#VALUE!</v>
      </c>
      <c r="O68" s="53" t="e">
        <f>SUM(IF(T68=61,#REF!-#REF!,0),IF(U68=61,#REF!-#REF!,0),IF(V68=61,#REF!-#REF!,0),IF(W68=61,#REF!-#REF!,0),IF(X68=61,#REF!-#REF!,0),IF(Y68=61,#REF!-#REF!,0))</f>
        <v>#VALUE!</v>
      </c>
      <c r="P68" s="53" t="e">
        <f>SUM(IF(T68=91,#REF!-#REF!,0),IF(U68=91,#REF!-#REF!,0),IF(V68=91,#REF!-#REF!,0),IF(W68=91,#REF!-#REF!,0),IF(X68=91,#REF!-#REF!,0),IF(Y68=91,#REF!-#REF!,0))</f>
        <v>#VALUE!</v>
      </c>
      <c r="Q68" s="53" t="e">
        <f>SUM(IF(T68=120,#REF!-#REF!,0),IF(U68=120,#REF!-#REF!,0),IF(V68=120,#REF!-#REF!,0),IF(W68=120,#REF!-#REF!,0),IF(X68=120,#REF!-#REF!,0),IF(Y68=120,#REF!-#REF!,0))</f>
        <v>#VALUE!</v>
      </c>
      <c r="R68" s="54" t="e">
        <f t="shared" si="4"/>
        <v>#VALUE!</v>
      </c>
      <c r="S68" s="59"/>
      <c r="T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68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68" s="105">
        <v>500</v>
      </c>
    </row>
    <row r="69" spans="1:27" ht="19.5" customHeight="1">
      <c r="A69" s="124" t="s">
        <v>517</v>
      </c>
      <c r="B69" s="206" t="s">
        <v>517</v>
      </c>
      <c r="C69" s="124" t="s">
        <v>426</v>
      </c>
      <c r="D69" s="124" t="s">
        <v>601</v>
      </c>
      <c r="E69" s="200" t="s">
        <v>552</v>
      </c>
      <c r="F69" s="129" t="s">
        <v>553</v>
      </c>
      <c r="G69" s="130" t="s">
        <v>137</v>
      </c>
      <c r="H69" s="130">
        <v>53212</v>
      </c>
      <c r="I69" s="130"/>
      <c r="J69" s="114" t="s">
        <v>554</v>
      </c>
      <c r="K69" s="60" t="s">
        <v>555</v>
      </c>
      <c r="L69" s="58" t="s">
        <v>602</v>
      </c>
      <c r="M69" s="52"/>
      <c r="N69" s="53"/>
      <c r="O69" s="53"/>
      <c r="P69" s="53"/>
      <c r="Q69" s="53"/>
      <c r="R69" s="54"/>
      <c r="S69" s="59"/>
      <c r="T69" s="47"/>
      <c r="U69" s="47"/>
      <c r="V69" s="47"/>
      <c r="W69" s="47"/>
      <c r="X69" s="47"/>
      <c r="Y69" s="47"/>
      <c r="AA69" s="105">
        <v>250</v>
      </c>
    </row>
    <row r="70" spans="1:27" ht="19.5" customHeight="1">
      <c r="A70" s="124" t="s">
        <v>298</v>
      </c>
      <c r="B70" s="206" t="s">
        <v>298</v>
      </c>
      <c r="C70" s="124" t="s">
        <v>426</v>
      </c>
      <c r="D70" s="124" t="s">
        <v>372</v>
      </c>
      <c r="E70" s="122" t="s">
        <v>299</v>
      </c>
      <c r="F70" s="129" t="s">
        <v>300</v>
      </c>
      <c r="G70" s="130" t="s">
        <v>100</v>
      </c>
      <c r="H70" s="130">
        <v>94019</v>
      </c>
      <c r="I70" s="130"/>
      <c r="J70" s="114"/>
      <c r="K70" t="s">
        <v>492</v>
      </c>
      <c r="L70" s="207" t="s">
        <v>493</v>
      </c>
      <c r="M70" s="52" t="e">
        <f>SUM(IF(T70=1,#REF!-#REF!,0),IF(U70=1,#REF!-#REF!,0),IF(V70=1,#REF!-#REF!,0),IF(W70=1,#REF!-#REF!,0),IF(X70=1,#REF!-#REF!,0),IF(Y70=1,#REF!-#REF!,0))</f>
        <v>#VALUE!</v>
      </c>
      <c r="N70" s="53" t="e">
        <f>SUM(IF(T70=31,#REF!-#REF!,0),IF(U70=31,#REF!-#REF!,0),IF(V70=31,#REF!-#REF!,0),IF(W70=31,#REF!-#REF!,0),IF(X70=31,#REF!-#REF!,0),IF(Y70=31,#REF!-#REF!,0))</f>
        <v>#VALUE!</v>
      </c>
      <c r="O70" s="53" t="e">
        <f>SUM(IF(T70=61,#REF!-#REF!,0),IF(U70=61,#REF!-#REF!,0),IF(V70=61,#REF!-#REF!,0),IF(W70=61,#REF!-#REF!,0),IF(X70=61,#REF!-#REF!,0),IF(Y70=61,#REF!-#REF!,0))</f>
        <v>#VALUE!</v>
      </c>
      <c r="P70" s="53" t="e">
        <f>SUM(IF(T70=91,#REF!-#REF!,0),IF(U70=91,#REF!-#REF!,0),IF(V70=91,#REF!-#REF!,0),IF(W70=91,#REF!-#REF!,0),IF(X70=91,#REF!-#REF!,0),IF(Y70=91,#REF!-#REF!,0))</f>
        <v>#VALUE!</v>
      </c>
      <c r="Q70" s="53" t="e">
        <f>SUM(IF(T70=120,#REF!-#REF!,0),IF(U70=120,#REF!-#REF!,0),IF(V70=120,#REF!-#REF!,0),IF(W70=120,#REF!-#REF!,0),IF(X70=120,#REF!-#REF!,0),IF(Y70=120,#REF!-#REF!,0))</f>
        <v>#VALUE!</v>
      </c>
      <c r="R70" s="54" t="e">
        <f t="shared" si="4"/>
        <v>#VALUE!</v>
      </c>
      <c r="S70" s="59"/>
      <c r="T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0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0" s="105">
        <v>500</v>
      </c>
    </row>
    <row r="71" spans="1:27" ht="19.5" customHeight="1">
      <c r="A71" s="124" t="s">
        <v>510</v>
      </c>
      <c r="B71" s="206" t="s">
        <v>510</v>
      </c>
      <c r="C71" s="124" t="s">
        <v>427</v>
      </c>
      <c r="D71" s="124" t="s">
        <v>557</v>
      </c>
      <c r="E71" t="s">
        <v>558</v>
      </c>
      <c r="F71" s="129" t="s">
        <v>376</v>
      </c>
      <c r="G71" s="130" t="s">
        <v>377</v>
      </c>
      <c r="H71" s="130">
        <v>97202</v>
      </c>
      <c r="I71" s="130"/>
      <c r="J71" s="114" t="s">
        <v>559</v>
      </c>
      <c r="K71" s="181" t="s">
        <v>556</v>
      </c>
      <c r="L71" s="211" t="s">
        <v>560</v>
      </c>
      <c r="M71" s="52"/>
      <c r="N71" s="53"/>
      <c r="O71" s="53"/>
      <c r="P71" s="53"/>
      <c r="Q71" s="53"/>
      <c r="R71" s="54"/>
      <c r="S71" s="59"/>
      <c r="T71" s="47"/>
      <c r="U71" s="47"/>
      <c r="V71" s="47"/>
      <c r="W71" s="47"/>
      <c r="X71" s="47"/>
      <c r="Y71" s="47"/>
      <c r="AA71" s="105">
        <v>75</v>
      </c>
    </row>
    <row r="72" spans="1:27" s="30" customFormat="1" ht="19.5" customHeight="1" hidden="1">
      <c r="A72" s="137" t="s">
        <v>361</v>
      </c>
      <c r="B72" s="137"/>
      <c r="C72" s="137" t="s">
        <v>426</v>
      </c>
      <c r="D72" s="137" t="s">
        <v>199</v>
      </c>
      <c r="E72" s="143" t="s">
        <v>140</v>
      </c>
      <c r="F72" s="144" t="s">
        <v>142</v>
      </c>
      <c r="G72" s="140" t="s">
        <v>99</v>
      </c>
      <c r="H72" s="140">
        <v>10113</v>
      </c>
      <c r="I72" s="140"/>
      <c r="J72" s="216" t="s">
        <v>31</v>
      </c>
      <c r="K72" s="184" t="s">
        <v>73</v>
      </c>
      <c r="L72" s="194" t="s">
        <v>200</v>
      </c>
      <c r="M72" s="39" t="e">
        <f>SUM(IF(T72=1,#REF!-#REF!,0),IF(U72=1,#REF!-#REF!,0),IF(V72=1,#REF!-#REF!,0),IF(W72=1,#REF!-#REF!,0),IF(X72=1,#REF!-#REF!,0),IF(Y72=1,#REF!-#REF!,0))</f>
        <v>#VALUE!</v>
      </c>
      <c r="N72" s="40" t="e">
        <f>SUM(IF(T72=31,#REF!-#REF!,0),IF(U72=31,#REF!-#REF!,0),IF(V72=31,#REF!-#REF!,0),IF(W72=31,#REF!-#REF!,0),IF(X72=31,#REF!-#REF!,0),IF(Y72=31,#REF!-#REF!,0))</f>
        <v>#VALUE!</v>
      </c>
      <c r="O72" s="40" t="e">
        <f>SUM(IF(T72=61,#REF!-#REF!,0),IF(U72=61,#REF!-#REF!,0),IF(V72=61,#REF!-#REF!,0),IF(W72=61,#REF!-#REF!,0),IF(X72=61,#REF!-#REF!,0),IF(Y72=61,#REF!-#REF!,0))</f>
        <v>#VALUE!</v>
      </c>
      <c r="P72" s="40" t="e">
        <f>SUM(IF(T72=91,#REF!-#REF!,0),IF(U72=91,#REF!-#REF!,0),IF(V72=91,#REF!-#REF!,0),IF(W72=91,#REF!-#REF!,0),IF(X72=91,#REF!-#REF!,0),IF(Y72=91,#REF!-#REF!,0))</f>
        <v>#VALUE!</v>
      </c>
      <c r="Q72" s="40" t="e">
        <f>SUM(IF(T72=120,#REF!-#REF!,0),IF(U72=120,#REF!-#REF!,0),IF(V72=120,#REF!-#REF!,0),IF(W72=120,#REF!-#REF!,0),IF(X72=120,#REF!-#REF!,0),IF(Y72=120,#REF!-#REF!,0))</f>
        <v>#VALUE!</v>
      </c>
      <c r="R72" s="41" t="e">
        <f t="shared" si="4"/>
        <v>#VALUE!</v>
      </c>
      <c r="S72" s="29"/>
      <c r="T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2" s="107"/>
    </row>
    <row r="73" spans="1:27" ht="19.5" customHeight="1">
      <c r="A73" s="124" t="s">
        <v>262</v>
      </c>
      <c r="B73" s="206" t="s">
        <v>262</v>
      </c>
      <c r="C73" s="124" t="s">
        <v>426</v>
      </c>
      <c r="D73" s="124" t="s">
        <v>33</v>
      </c>
      <c r="E73" s="122" t="s">
        <v>129</v>
      </c>
      <c r="F73" s="129" t="s">
        <v>161</v>
      </c>
      <c r="G73" s="130" t="s">
        <v>130</v>
      </c>
      <c r="H73" s="130">
        <v>78701</v>
      </c>
      <c r="I73" s="130"/>
      <c r="J73" s="114">
        <v>5124770746</v>
      </c>
      <c r="K73" s="181" t="s">
        <v>74</v>
      </c>
      <c r="L73" s="182" t="s">
        <v>263</v>
      </c>
      <c r="M73" s="52" t="e">
        <f>SUM(IF(T73=1,#REF!-#REF!,0),IF(U73=1,#REF!-#REF!,0),IF(V73=1,#REF!-#REF!,0),IF(W73=1,#REF!-#REF!,0),IF(X73=1,#REF!-#REF!,0),IF(Y73=1,#REF!-#REF!,0))</f>
        <v>#VALUE!</v>
      </c>
      <c r="N73" s="53" t="e">
        <f>SUM(IF(T73=31,#REF!-#REF!,0),IF(U73=31,#REF!-#REF!,0),IF(V73=31,#REF!-#REF!,0),IF(W73=31,#REF!-#REF!,0),IF(X73=31,#REF!-#REF!,0),IF(Y73=31,#REF!-#REF!,0))</f>
        <v>#VALUE!</v>
      </c>
      <c r="O73" s="53" t="e">
        <f>SUM(IF(T73=61,#REF!-#REF!,0),IF(U73=61,#REF!-#REF!,0),IF(V73=61,#REF!-#REF!,0),IF(W73=61,#REF!-#REF!,0),IF(X73=61,#REF!-#REF!,0),IF(Y73=61,#REF!-#REF!,0))</f>
        <v>#VALUE!</v>
      </c>
      <c r="P73" s="53" t="e">
        <f>SUM(IF(T73=91,#REF!-#REF!,0),IF(U73=91,#REF!-#REF!,0),IF(V73=91,#REF!-#REF!,0),IF(W73=91,#REF!-#REF!,0),IF(X73=91,#REF!-#REF!,0),IF(Y73=91,#REF!-#REF!,0))</f>
        <v>#VALUE!</v>
      </c>
      <c r="Q73" s="53" t="e">
        <f>SUM(IF(T73=120,#REF!-#REF!,0),IF(U73=120,#REF!-#REF!,0),IF(V73=120,#REF!-#REF!,0),IF(W73=120,#REF!-#REF!,0),IF(X73=120,#REF!-#REF!,0),IF(Y73=120,#REF!-#REF!,0))</f>
        <v>#VALUE!</v>
      </c>
      <c r="R73" s="54" t="e">
        <f t="shared" si="4"/>
        <v>#VALUE!</v>
      </c>
      <c r="S73" s="59"/>
      <c r="T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3" s="106">
        <v>250</v>
      </c>
    </row>
    <row r="74" spans="1:27" ht="19.5" customHeight="1">
      <c r="A74" s="124" t="s">
        <v>350</v>
      </c>
      <c r="B74" s="206" t="s">
        <v>350</v>
      </c>
      <c r="C74" s="124" t="s">
        <v>426</v>
      </c>
      <c r="D74" s="124" t="s">
        <v>497</v>
      </c>
      <c r="E74" s="159" t="s">
        <v>351</v>
      </c>
      <c r="F74" s="112" t="s">
        <v>132</v>
      </c>
      <c r="G74" s="130" t="s">
        <v>121</v>
      </c>
      <c r="H74" s="130">
        <v>20024</v>
      </c>
      <c r="I74" s="130"/>
      <c r="J74" s="131" t="s">
        <v>352</v>
      </c>
      <c r="K74" s="60"/>
      <c r="L74" s="197" t="s">
        <v>353</v>
      </c>
      <c r="M74" s="52" t="e">
        <f>SUM(IF(T74=1,#REF!-#REF!,0),IF(U74=1,#REF!-#REF!,0),IF(V74=1,#REF!-#REF!,0),IF(W74=1,#REF!-#REF!,0),IF(X74=1,#REF!-#REF!,0),IF(Y74=1,#REF!-#REF!,0))</f>
        <v>#VALUE!</v>
      </c>
      <c r="N74" s="53" t="e">
        <f>SUM(IF(T74=31,#REF!-#REF!,0),IF(U74=31,#REF!-#REF!,0),IF(V74=31,#REF!-#REF!,0),IF(W74=31,#REF!-#REF!,0),IF(X74=31,#REF!-#REF!,0),IF(Y74=31,#REF!-#REF!,0))</f>
        <v>#VALUE!</v>
      </c>
      <c r="O74" s="53" t="e">
        <f>SUM(IF(T74=61,#REF!-#REF!,0),IF(U74=61,#REF!-#REF!,0),IF(V74=61,#REF!-#REF!,0),IF(W74=61,#REF!-#REF!,0),IF(X74=61,#REF!-#REF!,0),IF(Y74=61,#REF!-#REF!,0))</f>
        <v>#VALUE!</v>
      </c>
      <c r="P74" s="53" t="e">
        <f>SUM(IF(T74=91,#REF!-#REF!,0),IF(U74=91,#REF!-#REF!,0),IF(V74=91,#REF!-#REF!,0),IF(W74=91,#REF!-#REF!,0),IF(X74=91,#REF!-#REF!,0),IF(Y74=91,#REF!-#REF!,0))</f>
        <v>#VALUE!</v>
      </c>
      <c r="Q74" s="53" t="e">
        <f>SUM(IF(T74=120,#REF!-#REF!,0),IF(U74=120,#REF!-#REF!,0),IF(V74=120,#REF!-#REF!,0),IF(W74=120,#REF!-#REF!,0),IF(X74=120,#REF!-#REF!,0),IF(Y74=120,#REF!-#REF!,0))</f>
        <v>#VALUE!</v>
      </c>
      <c r="R74" s="54" t="e">
        <f t="shared" si="4"/>
        <v>#VALUE!</v>
      </c>
      <c r="S74" s="59"/>
      <c r="T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4" s="106">
        <v>250</v>
      </c>
    </row>
    <row r="75" spans="1:27" ht="19.5" customHeight="1">
      <c r="A75" s="124" t="s">
        <v>485</v>
      </c>
      <c r="B75" s="206" t="s">
        <v>485</v>
      </c>
      <c r="C75" s="124" t="s">
        <v>426</v>
      </c>
      <c r="D75" s="124" t="s">
        <v>33</v>
      </c>
      <c r="E75" s="122" t="s">
        <v>123</v>
      </c>
      <c r="F75" s="129" t="s">
        <v>132</v>
      </c>
      <c r="G75" s="130" t="s">
        <v>121</v>
      </c>
      <c r="H75" s="130">
        <v>20009</v>
      </c>
      <c r="I75" s="130"/>
      <c r="J75" s="114">
        <v>2025364203</v>
      </c>
      <c r="K75" s="60" t="s">
        <v>68</v>
      </c>
      <c r="L75" s="150" t="s">
        <v>623</v>
      </c>
      <c r="M75" s="52" t="e">
        <f>SUM(IF(T75=1,#REF!-#REF!,0),IF(U75=1,#REF!-#REF!,0),IF(V75=1,#REF!-#REF!,0),IF(W75=1,#REF!-#REF!,0),IF(X75=1,#REF!-#REF!,0),IF(Y75=1,#REF!-#REF!,0))</f>
        <v>#VALUE!</v>
      </c>
      <c r="N75" s="53" t="e">
        <f>SUM(IF(T75=31,#REF!-#REF!,0),IF(U75=31,#REF!-#REF!,0),IF(V75=31,#REF!-#REF!,0),IF(W75=31,#REF!-#REF!,0),IF(X75=31,#REF!-#REF!,0),IF(Y75=31,#REF!-#REF!,0))</f>
        <v>#VALUE!</v>
      </c>
      <c r="O75" s="53" t="e">
        <f>SUM(IF(T75=61,#REF!-#REF!,0),IF(U75=61,#REF!-#REF!,0),IF(V75=61,#REF!-#REF!,0),IF(W75=61,#REF!-#REF!,0),IF(X75=61,#REF!-#REF!,0),IF(Y75=61,#REF!-#REF!,0))</f>
        <v>#VALUE!</v>
      </c>
      <c r="P75" s="53" t="e">
        <f>SUM(IF(T75=91,#REF!-#REF!,0),IF(U75=91,#REF!-#REF!,0),IF(V75=91,#REF!-#REF!,0),IF(W75=91,#REF!-#REF!,0),IF(X75=91,#REF!-#REF!,0),IF(Y75=91,#REF!-#REF!,0))</f>
        <v>#VALUE!</v>
      </c>
      <c r="Q75" s="53" t="e">
        <f>SUM(IF(T75=120,#REF!-#REF!,0),IF(U75=120,#REF!-#REF!,0),IF(V75=120,#REF!-#REF!,0),IF(W75=120,#REF!-#REF!,0),IF(X75=120,#REF!-#REF!,0),IF(Y75=120,#REF!-#REF!,0))</f>
        <v>#VALUE!</v>
      </c>
      <c r="R75" s="54" t="e">
        <f t="shared" si="4"/>
        <v>#VALUE!</v>
      </c>
      <c r="S75" s="59"/>
      <c r="T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5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5" s="106">
        <v>1000</v>
      </c>
    </row>
    <row r="76" spans="1:27" s="30" customFormat="1" ht="19.5" customHeight="1" hidden="1">
      <c r="A76" s="137" t="s">
        <v>314</v>
      </c>
      <c r="B76" s="137"/>
      <c r="C76" s="137" t="s">
        <v>426</v>
      </c>
      <c r="D76" s="137" t="s">
        <v>33</v>
      </c>
      <c r="E76" s="143" t="s">
        <v>124</v>
      </c>
      <c r="F76" s="144" t="s">
        <v>159</v>
      </c>
      <c r="G76" s="140" t="s">
        <v>99</v>
      </c>
      <c r="H76" s="140">
        <v>10573</v>
      </c>
      <c r="I76" s="140"/>
      <c r="J76" s="170">
        <v>9144172700</v>
      </c>
      <c r="K76" s="143"/>
      <c r="L76" s="194" t="s">
        <v>204</v>
      </c>
      <c r="M76" s="39" t="e">
        <f>SUM(IF(T76=1,#REF!-#REF!,0),IF(U76=1,#REF!-#REF!,0),IF(V76=1,#REF!-#REF!,0),IF(W76=1,#REF!-#REF!,0),IF(X76=1,#REF!-#REF!,0),IF(Y76=1,#REF!-#REF!,0))</f>
        <v>#VALUE!</v>
      </c>
      <c r="N76" s="40" t="e">
        <f>SUM(IF(T76=31,#REF!-#REF!,0),IF(U76=31,#REF!-#REF!,0),IF(V76=31,#REF!-#REF!,0),IF(W76=31,#REF!-#REF!,0),IF(X76=31,#REF!-#REF!,0),IF(Y76=31,#REF!-#REF!,0))</f>
        <v>#VALUE!</v>
      </c>
      <c r="O76" s="40" t="e">
        <f>SUM(IF(T76=61,#REF!-#REF!,0),IF(U76=61,#REF!-#REF!,0),IF(V76=61,#REF!-#REF!,0),IF(W76=61,#REF!-#REF!,0),IF(X76=61,#REF!-#REF!,0),IF(Y76=61,#REF!-#REF!,0))</f>
        <v>#VALUE!</v>
      </c>
      <c r="P76" s="40" t="e">
        <f>SUM(IF(T76=91,#REF!-#REF!,0),IF(U76=91,#REF!-#REF!,0),IF(V76=91,#REF!-#REF!,0),IF(W76=91,#REF!-#REF!,0),IF(X76=91,#REF!-#REF!,0),IF(Y76=91,#REF!-#REF!,0))</f>
        <v>#VALUE!</v>
      </c>
      <c r="Q76" s="40" t="e">
        <f>SUM(IF(T76=120,#REF!-#REF!,0),IF(U76=120,#REF!-#REF!,0),IF(V76=120,#REF!-#REF!,0),IF(W76=120,#REF!-#REF!,0),IF(X76=120,#REF!-#REF!,0),IF(Y76=120,#REF!-#REF!,0))</f>
        <v>#VALUE!</v>
      </c>
      <c r="R76" s="41" t="e">
        <f t="shared" si="4"/>
        <v>#VALUE!</v>
      </c>
      <c r="S76" s="29"/>
      <c r="T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6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6" s="107"/>
    </row>
    <row r="77" spans="1:27" s="219" customFormat="1" ht="19.5" customHeight="1" hidden="1">
      <c r="A77" s="137" t="s">
        <v>208</v>
      </c>
      <c r="B77" s="137"/>
      <c r="C77" s="137" t="s">
        <v>426</v>
      </c>
      <c r="D77" s="137" t="s">
        <v>33</v>
      </c>
      <c r="E77" s="138" t="s">
        <v>125</v>
      </c>
      <c r="F77" s="144" t="s">
        <v>132</v>
      </c>
      <c r="G77" s="140" t="s">
        <v>121</v>
      </c>
      <c r="H77" s="140">
        <v>20010</v>
      </c>
      <c r="I77" s="140"/>
      <c r="J77" s="166">
        <v>2023288842</v>
      </c>
      <c r="K77" s="184" t="s">
        <v>71</v>
      </c>
      <c r="L77" s="146" t="s">
        <v>31</v>
      </c>
      <c r="M77" s="39" t="e">
        <f>SUM(IF(T77=1,#REF!-#REF!,0),IF(U77=1,#REF!-#REF!,0),IF(V77=1,#REF!-#REF!,0),IF(W77=1,#REF!-#REF!,0),IF(X77=1,#REF!-#REF!,0),IF(Y77=1,#REF!-#REF!,0))</f>
        <v>#VALUE!</v>
      </c>
      <c r="N77" s="40" t="e">
        <f>SUM(IF(T77=31,#REF!-#REF!,0),IF(U77=31,#REF!-#REF!,0),IF(V77=31,#REF!-#REF!,0),IF(W77=31,#REF!-#REF!,0),IF(X77=31,#REF!-#REF!,0),IF(Y77=31,#REF!-#REF!,0))</f>
        <v>#VALUE!</v>
      </c>
      <c r="O77" s="40" t="e">
        <f>SUM(IF(T77=61,#REF!-#REF!,0),IF(U77=61,#REF!-#REF!,0),IF(V77=61,#REF!-#REF!,0),IF(W77=61,#REF!-#REF!,0),IF(X77=61,#REF!-#REF!,0),IF(Y77=61,#REF!-#REF!,0))</f>
        <v>#VALUE!</v>
      </c>
      <c r="P77" s="40" t="e">
        <f>SUM(IF(T77=91,#REF!-#REF!,0),IF(U77=91,#REF!-#REF!,0),IF(V77=91,#REF!-#REF!,0),IF(W77=91,#REF!-#REF!,0),IF(X77=91,#REF!-#REF!,0),IF(Y77=91,#REF!-#REF!,0))</f>
        <v>#VALUE!</v>
      </c>
      <c r="Q77" s="40" t="e">
        <f>SUM(IF(T77=120,#REF!-#REF!,0),IF(U77=120,#REF!-#REF!,0),IF(V77=120,#REF!-#REF!,0),IF(W77=120,#REF!-#REF!,0),IF(X77=120,#REF!-#REF!,0),IF(Y77=120,#REF!-#REF!,0))</f>
        <v>#VALUE!</v>
      </c>
      <c r="R77" s="41" t="e">
        <f t="shared" si="4"/>
        <v>#VALUE!</v>
      </c>
      <c r="S77" s="217"/>
      <c r="T77" s="21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7" s="21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7" s="218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7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7" s="220"/>
    </row>
    <row r="78" spans="1:27" s="30" customFormat="1" ht="19.5" customHeight="1" hidden="1">
      <c r="A78" s="137" t="s">
        <v>209</v>
      </c>
      <c r="B78" s="137"/>
      <c r="C78" s="137" t="s">
        <v>426</v>
      </c>
      <c r="D78" s="137" t="s">
        <v>33</v>
      </c>
      <c r="E78" s="143" t="s">
        <v>126</v>
      </c>
      <c r="F78" s="144" t="s">
        <v>160</v>
      </c>
      <c r="G78" s="140" t="s">
        <v>127</v>
      </c>
      <c r="H78" s="140" t="s">
        <v>128</v>
      </c>
      <c r="I78" s="140"/>
      <c r="J78" s="170">
        <v>6175474002</v>
      </c>
      <c r="K78" s="184" t="s">
        <v>72</v>
      </c>
      <c r="L78" s="146" t="s">
        <v>31</v>
      </c>
      <c r="M78" s="39" t="e">
        <f>SUM(IF(T78=1,#REF!-#REF!,0),IF(U78=1,#REF!-#REF!,0),IF(V78=1,#REF!-#REF!,0),IF(W78=1,#REF!-#REF!,0),IF(X78=1,#REF!-#REF!,0),IF(Y78=1,#REF!-#REF!,0))</f>
        <v>#VALUE!</v>
      </c>
      <c r="N78" s="40" t="e">
        <f>SUM(IF(T78=31,#REF!-#REF!,0),IF(U78=31,#REF!-#REF!,0),IF(V78=31,#REF!-#REF!,0),IF(W78=31,#REF!-#REF!,0),IF(X78=31,#REF!-#REF!,0),IF(Y78=31,#REF!-#REF!,0))</f>
        <v>#VALUE!</v>
      </c>
      <c r="O78" s="40" t="e">
        <f>SUM(IF(T78=61,#REF!-#REF!,0),IF(U78=61,#REF!-#REF!,0),IF(V78=61,#REF!-#REF!,0),IF(W78=61,#REF!-#REF!,0),IF(X78=61,#REF!-#REF!,0),IF(Y78=61,#REF!-#REF!,0))</f>
        <v>#VALUE!</v>
      </c>
      <c r="P78" s="40" t="e">
        <f>SUM(IF(T78=91,#REF!-#REF!,0),IF(U78=91,#REF!-#REF!,0),IF(V78=91,#REF!-#REF!,0),IF(W78=91,#REF!-#REF!,0),IF(X78=91,#REF!-#REF!,0),IF(Y78=91,#REF!-#REF!,0))</f>
        <v>#VALUE!</v>
      </c>
      <c r="Q78" s="40" t="e">
        <f>SUM(IF(T78=120,#REF!-#REF!,0),IF(U78=120,#REF!-#REF!,0),IF(V78=120,#REF!-#REF!,0),IF(W78=120,#REF!-#REF!,0),IF(X78=120,#REF!-#REF!,0),IF(Y78=120,#REF!-#REF!,0))</f>
        <v>#VALUE!</v>
      </c>
      <c r="R78" s="41" t="e">
        <f t="shared" si="4"/>
        <v>#VALUE!</v>
      </c>
      <c r="S78" s="29"/>
      <c r="T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8" s="107"/>
    </row>
    <row r="79" spans="1:27" ht="19.5" customHeight="1">
      <c r="A79" s="125" t="s">
        <v>404</v>
      </c>
      <c r="B79" s="206" t="s">
        <v>405</v>
      </c>
      <c r="C79" s="124" t="s">
        <v>426</v>
      </c>
      <c r="D79" s="126" t="s">
        <v>624</v>
      </c>
      <c r="E79" s="127" t="s">
        <v>406</v>
      </c>
      <c r="F79" s="158" t="s">
        <v>221</v>
      </c>
      <c r="G79" s="152" t="s">
        <v>100</v>
      </c>
      <c r="H79" s="152">
        <v>94704</v>
      </c>
      <c r="I79" s="152"/>
      <c r="J79" s="149"/>
      <c r="K79" s="185" t="s">
        <v>498</v>
      </c>
      <c r="L79" s="186" t="s">
        <v>625</v>
      </c>
      <c r="M79" s="10" t="e">
        <f>SUM(IF(T79=1,#REF!-#REF!,0),IF(U79=1,#REF!-#REF!,0),IF(V79=1,#REF!-#REF!,0),IF(W79=1,#REF!-#REF!,0),IF(X79=1,#REF!-#REF!,0),IF(Y79=1,#REF!-#REF!,0))</f>
        <v>#VALUE!</v>
      </c>
      <c r="N79" s="3" t="e">
        <f>SUM(IF(T79=31,#REF!-#REF!,0),IF(U79=31,#REF!-#REF!,0),IF(V79=31,#REF!-#REF!,0),IF(W79=31,#REF!-#REF!,0),IF(X79=31,#REF!-#REF!,0),IF(Y79=31,#REF!-#REF!,0))</f>
        <v>#VALUE!</v>
      </c>
      <c r="O79" s="3" t="e">
        <f>SUM(IF(T79=61,#REF!-#REF!,0),IF(U79=61,#REF!-#REF!,0),IF(V79=61,#REF!-#REF!,0),IF(W79=61,#REF!-#REF!,0),IF(X79=61,#REF!-#REF!,0),IF(Y79=61,#REF!-#REF!,0))</f>
        <v>#VALUE!</v>
      </c>
      <c r="P79" s="3" t="e">
        <f>SUM(IF(T79=91,#REF!-#REF!,0),IF(U79=91,#REF!-#REF!,0),IF(V79=91,#REF!-#REF!,0),IF(W79=91,#REF!-#REF!,0),IF(X79=91,#REF!-#REF!,0),IF(Y79=91,#REF!-#REF!,0))</f>
        <v>#VALUE!</v>
      </c>
      <c r="Q79" s="3" t="e">
        <f>SUM(IF(T79=120,#REF!-#REF!,0),IF(U79=120,#REF!-#REF!,0),IF(V79=120,#REF!-#REF!,0),IF(W79=120,#REF!-#REF!,0),IF(X79=120,#REF!-#REF!,0),IF(Y79=120,#REF!-#REF!,0))</f>
        <v>#VALUE!</v>
      </c>
      <c r="R79" s="11" t="e">
        <f t="shared" si="4"/>
        <v>#VALUE!</v>
      </c>
      <c r="S79" s="29"/>
      <c r="T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79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79" s="106">
        <v>250</v>
      </c>
    </row>
    <row r="80" spans="1:27" ht="19.5" customHeight="1">
      <c r="A80" s="125" t="s">
        <v>442</v>
      </c>
      <c r="B80" s="206" t="s">
        <v>442</v>
      </c>
      <c r="C80" s="124" t="s">
        <v>427</v>
      </c>
      <c r="D80" s="126" t="s">
        <v>499</v>
      </c>
      <c r="E80" s="127" t="s">
        <v>570</v>
      </c>
      <c r="F80" s="158" t="s">
        <v>571</v>
      </c>
      <c r="G80" s="152" t="s">
        <v>104</v>
      </c>
      <c r="H80" s="152">
        <v>5401</v>
      </c>
      <c r="I80" s="152"/>
      <c r="J80" s="149"/>
      <c r="K80" s="185" t="s">
        <v>501</v>
      </c>
      <c r="L80" s="207" t="s">
        <v>500</v>
      </c>
      <c r="M80" s="10"/>
      <c r="N80" s="3"/>
      <c r="O80" s="3"/>
      <c r="P80" s="3"/>
      <c r="Q80" s="3"/>
      <c r="R80" s="11"/>
      <c r="S80" s="29"/>
      <c r="T80" s="13"/>
      <c r="U80" s="13"/>
      <c r="V80" s="13"/>
      <c r="W80" s="13"/>
      <c r="X80" s="13"/>
      <c r="Y80" s="13"/>
      <c r="AA80" s="106">
        <v>150</v>
      </c>
    </row>
    <row r="81" spans="1:27" ht="19.5" customHeight="1">
      <c r="A81" s="124" t="s">
        <v>292</v>
      </c>
      <c r="B81" s="206" t="s">
        <v>446</v>
      </c>
      <c r="C81" s="124" t="s">
        <v>426</v>
      </c>
      <c r="D81" s="124" t="s">
        <v>33</v>
      </c>
      <c r="E81" s="159" t="s">
        <v>216</v>
      </c>
      <c r="F81" s="112" t="s">
        <v>217</v>
      </c>
      <c r="G81" s="130" t="s">
        <v>100</v>
      </c>
      <c r="H81" s="130">
        <v>95827</v>
      </c>
      <c r="I81" s="130"/>
      <c r="J81" s="114" t="s">
        <v>316</v>
      </c>
      <c r="K81" s="60" t="s">
        <v>218</v>
      </c>
      <c r="L81" s="197" t="s">
        <v>317</v>
      </c>
      <c r="M81" s="52" t="e">
        <f>SUM(IF(T81=1,#REF!-#REF!,0),IF(U81=1,#REF!-#REF!,0),IF(V81=1,#REF!-#REF!,0),IF(W81=1,#REF!-#REF!,0),IF(X81=1,#REF!-#REF!,0),IF(Y81=1,#REF!-#REF!,0))</f>
        <v>#VALUE!</v>
      </c>
      <c r="N81" s="53" t="e">
        <f>SUM(IF(T81=31,#REF!-#REF!,0),IF(U81=31,#REF!-#REF!,0),IF(V81=31,#REF!-#REF!,0),IF(W81=31,#REF!-#REF!,0),IF(X81=31,#REF!-#REF!,0),IF(Y81=31,#REF!-#REF!,0))</f>
        <v>#VALUE!</v>
      </c>
      <c r="O81" s="53" t="e">
        <f>SUM(IF(T81=61,#REF!-#REF!,0),IF(U81=61,#REF!-#REF!,0),IF(V81=61,#REF!-#REF!,0),IF(W81=61,#REF!-#REF!,0),IF(X81=61,#REF!-#REF!,0),IF(Y81=61,#REF!-#REF!,0))</f>
        <v>#VALUE!</v>
      </c>
      <c r="P81" s="53" t="e">
        <f>SUM(IF(T81=91,#REF!-#REF!,0),IF(U81=91,#REF!-#REF!,0),IF(V81=91,#REF!-#REF!,0),IF(W81=91,#REF!-#REF!,0),IF(X81=91,#REF!-#REF!,0),IF(Y81=91,#REF!-#REF!,0))</f>
        <v>#VALUE!</v>
      </c>
      <c r="Q81" s="53" t="e">
        <f>SUM(IF(T81=120,#REF!-#REF!,0),IF(U81=120,#REF!-#REF!,0),IF(V81=120,#REF!-#REF!,0),IF(W81=120,#REF!-#REF!,0),IF(X81=120,#REF!-#REF!,0),IF(Y81=120,#REF!-#REF!,0))</f>
        <v>#VALUE!</v>
      </c>
      <c r="R81" s="54" t="e">
        <f aca="true" t="shared" si="5" ref="R81:R91">SUM(M81:Q81)</f>
        <v>#VALUE!</v>
      </c>
      <c r="S81" s="59"/>
      <c r="T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1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1" s="106">
        <v>1000</v>
      </c>
    </row>
    <row r="82" spans="1:27" s="30" customFormat="1" ht="19.5" customHeight="1" hidden="1">
      <c r="A82" s="137" t="s">
        <v>212</v>
      </c>
      <c r="B82" s="137"/>
      <c r="C82" s="137" t="s">
        <v>426</v>
      </c>
      <c r="D82" s="137" t="s">
        <v>165</v>
      </c>
      <c r="E82" s="139" t="s">
        <v>131</v>
      </c>
      <c r="F82" s="144" t="s">
        <v>132</v>
      </c>
      <c r="G82" s="140" t="s">
        <v>121</v>
      </c>
      <c r="H82" s="140">
        <v>20036</v>
      </c>
      <c r="I82" s="140"/>
      <c r="J82" s="140" t="s">
        <v>174</v>
      </c>
      <c r="K82" s="213" t="s">
        <v>75</v>
      </c>
      <c r="L82" s="194" t="s">
        <v>164</v>
      </c>
      <c r="M82" s="39" t="e">
        <f>SUM(IF(T82=1,#REF!-#REF!,0),IF(U82=1,#REF!-#REF!,0),IF(V82=1,#REF!-#REF!,0),IF(W82=1,#REF!-#REF!,0),IF(X82=1,#REF!-#REF!,0),IF(Y82=1,#REF!-#REF!,0))</f>
        <v>#VALUE!</v>
      </c>
      <c r="N82" s="40" t="e">
        <f>SUM(IF(T82=31,#REF!-#REF!,0),IF(U82=31,#REF!-#REF!,0),IF(V82=31,#REF!-#REF!,0),IF(W82=31,#REF!-#REF!,0),IF(X82=31,#REF!-#REF!,0),IF(Y82=31,#REF!-#REF!,0))</f>
        <v>#VALUE!</v>
      </c>
      <c r="O82" s="40" t="e">
        <f>SUM(IF(T82=61,#REF!-#REF!,0),IF(U82=61,#REF!-#REF!,0),IF(V82=61,#REF!-#REF!,0),IF(W82=61,#REF!-#REF!,0),IF(X82=61,#REF!-#REF!,0),IF(Y82=61,#REF!-#REF!,0))</f>
        <v>#VALUE!</v>
      </c>
      <c r="P82" s="40" t="e">
        <f>SUM(IF(T82=91,#REF!-#REF!,0),IF(U82=91,#REF!-#REF!,0),IF(V82=91,#REF!-#REF!,0),IF(W82=91,#REF!-#REF!,0),IF(X82=91,#REF!-#REF!,0),IF(Y82=91,#REF!-#REF!,0))</f>
        <v>#VALUE!</v>
      </c>
      <c r="Q82" s="40" t="e">
        <f>SUM(IF(T82=120,#REF!-#REF!,0),IF(U82=120,#REF!-#REF!,0),IF(V82=120,#REF!-#REF!,0),IF(W82=120,#REF!-#REF!,0),IF(X82=120,#REF!-#REF!,0),IF(Y82=120,#REF!-#REF!,0))</f>
        <v>#VALUE!</v>
      </c>
      <c r="R82" s="41" t="e">
        <f t="shared" si="5"/>
        <v>#VALUE!</v>
      </c>
      <c r="S82" s="29"/>
      <c r="T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2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2" s="107"/>
    </row>
    <row r="83" spans="1:27" ht="19.5" customHeight="1">
      <c r="A83" s="124" t="s">
        <v>7</v>
      </c>
      <c r="B83" s="206" t="s">
        <v>7</v>
      </c>
      <c r="C83" s="124" t="s">
        <v>426</v>
      </c>
      <c r="D83" s="124" t="s">
        <v>90</v>
      </c>
      <c r="E83" s="159" t="s">
        <v>141</v>
      </c>
      <c r="F83" s="112" t="s">
        <v>163</v>
      </c>
      <c r="G83" s="130" t="s">
        <v>100</v>
      </c>
      <c r="H83" s="130">
        <v>90403</v>
      </c>
      <c r="I83" s="130"/>
      <c r="J83" s="114" t="s">
        <v>180</v>
      </c>
      <c r="K83" s="60" t="s">
        <v>82</v>
      </c>
      <c r="L83" s="197" t="s">
        <v>89</v>
      </c>
      <c r="M83" s="52" t="e">
        <f>SUM(IF(T83=1,#REF!-#REF!,0),IF(U83=1,#REF!-#REF!,0),IF(V83=1,#REF!-#REF!,0),IF(W83=1,#REF!-#REF!,0),IF(X83=1,#REF!-#REF!,0),IF(Y83=1,#REF!-#REF!,0))</f>
        <v>#VALUE!</v>
      </c>
      <c r="N83" s="53" t="e">
        <f>SUM(IF(T83=31,#REF!-#REF!,0),IF(U83=31,#REF!-#REF!,0),IF(V83=31,#REF!-#REF!,0),IF(W83=31,#REF!-#REF!,0),IF(X83=31,#REF!-#REF!,0),IF(Y83=31,#REF!-#REF!,0))</f>
        <v>#VALUE!</v>
      </c>
      <c r="O83" s="53" t="e">
        <f>SUM(IF(T83=61,#REF!-#REF!,0),IF(U83=61,#REF!-#REF!,0),IF(V83=61,#REF!-#REF!,0),IF(W83=61,#REF!-#REF!,0),IF(X83=61,#REF!-#REF!,0),IF(Y83=61,#REF!-#REF!,0))</f>
        <v>#VALUE!</v>
      </c>
      <c r="P83" s="53" t="e">
        <f>SUM(IF(T83=91,#REF!-#REF!,0),IF(U83=91,#REF!-#REF!,0),IF(V83=91,#REF!-#REF!,0),IF(W83=91,#REF!-#REF!,0),IF(X83=91,#REF!-#REF!,0),IF(Y83=91,#REF!-#REF!,0))</f>
        <v>#VALUE!</v>
      </c>
      <c r="Q83" s="53" t="e">
        <f>SUM(IF(T83=120,#REF!-#REF!,0),IF(U83=120,#REF!-#REF!,0),IF(V83=120,#REF!-#REF!,0),IF(W83=120,#REF!-#REF!,0),IF(X83=120,#REF!-#REF!,0),IF(Y83=120,#REF!-#REF!,0))</f>
        <v>#VALUE!</v>
      </c>
      <c r="R83" s="54" t="e">
        <f t="shared" si="5"/>
        <v>#VALUE!</v>
      </c>
      <c r="S83" s="29"/>
      <c r="T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3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3" s="106">
        <v>250</v>
      </c>
    </row>
    <row r="84" spans="1:27" ht="19.5" customHeight="1">
      <c r="A84" s="124" t="s">
        <v>514</v>
      </c>
      <c r="B84" s="206" t="s">
        <v>291</v>
      </c>
      <c r="C84" s="124" t="s">
        <v>426</v>
      </c>
      <c r="D84" s="124" t="s">
        <v>566</v>
      </c>
      <c r="E84" s="122" t="s">
        <v>257</v>
      </c>
      <c r="F84" s="112" t="s">
        <v>181</v>
      </c>
      <c r="G84" s="130" t="s">
        <v>182</v>
      </c>
      <c r="H84" s="130">
        <v>55101</v>
      </c>
      <c r="I84" s="130"/>
      <c r="J84" s="169" t="s">
        <v>183</v>
      </c>
      <c r="K84" s="60" t="s">
        <v>80</v>
      </c>
      <c r="L84" s="58" t="s">
        <v>567</v>
      </c>
      <c r="M84" s="52" t="e">
        <f>SUM(IF(T84=1,#REF!-#REF!,0),IF(U84=1,#REF!-#REF!,0),IF(V84=1,#REF!-#REF!,0),IF(W84=1,#REF!-#REF!,0),IF(X84=1,#REF!-#REF!,0),IF(Y84=1,#REF!-#REF!,0))</f>
        <v>#VALUE!</v>
      </c>
      <c r="N84" s="53" t="e">
        <f>SUM(IF(T84=31,#REF!-#REF!,0),IF(U84=31,#REF!-#REF!,0),IF(V84=31,#REF!-#REF!,0),IF(W84=31,#REF!-#REF!,0),IF(X84=31,#REF!-#REF!,0),IF(Y84=31,#REF!-#REF!,0))</f>
        <v>#VALUE!</v>
      </c>
      <c r="O84" s="53" t="e">
        <f>SUM(IF(T84=61,#REF!-#REF!,0),IF(U84=61,#REF!-#REF!,0),IF(V84=61,#REF!-#REF!,0),IF(W84=61,#REF!-#REF!,0),IF(X84=61,#REF!-#REF!,0),IF(Y84=61,#REF!-#REF!,0))</f>
        <v>#VALUE!</v>
      </c>
      <c r="P84" s="53" t="e">
        <f>SUM(IF(T84=91,#REF!-#REF!,0),IF(U84=91,#REF!-#REF!,0),IF(V84=91,#REF!-#REF!,0),IF(W84=91,#REF!-#REF!,0),IF(X84=91,#REF!-#REF!,0),IF(Y84=91,#REF!-#REF!,0))</f>
        <v>#VALUE!</v>
      </c>
      <c r="Q84" s="53" t="e">
        <f>SUM(IF(T84=120,#REF!-#REF!,0),IF(U84=120,#REF!-#REF!,0),IF(V84=120,#REF!-#REF!,0),IF(W84=120,#REF!-#REF!,0),IF(X84=120,#REF!-#REF!,0),IF(Y84=120,#REF!-#REF!,0))</f>
        <v>#VALUE!</v>
      </c>
      <c r="R84" s="54" t="e">
        <f>SUM(M84:Q84)</f>
        <v>#VALUE!</v>
      </c>
      <c r="S84" s="59"/>
      <c r="T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4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4" s="106">
        <v>250</v>
      </c>
    </row>
    <row r="85" spans="1:27" s="27" customFormat="1" ht="19.5" customHeight="1">
      <c r="A85" s="124" t="s">
        <v>380</v>
      </c>
      <c r="B85" s="206" t="s">
        <v>380</v>
      </c>
      <c r="C85" s="124" t="s">
        <v>426</v>
      </c>
      <c r="D85" s="124" t="s">
        <v>381</v>
      </c>
      <c r="E85" s="122" t="s">
        <v>382</v>
      </c>
      <c r="F85" s="112" t="s">
        <v>383</v>
      </c>
      <c r="G85" s="130" t="s">
        <v>384</v>
      </c>
      <c r="H85" s="168" t="s">
        <v>385</v>
      </c>
      <c r="I85" s="168"/>
      <c r="J85" s="169" t="s">
        <v>386</v>
      </c>
      <c r="K85" s="60" t="s">
        <v>387</v>
      </c>
      <c r="L85" s="182" t="s">
        <v>388</v>
      </c>
      <c r="M85" s="61" t="e">
        <f>SUM(IF(T85=1,#REF!-#REF!,0),IF(U85=1,#REF!-#REF!,0),IF(V85=1,#REF!-#REF!,0),IF(W85=1,#REF!-#REF!,0),IF(X85=1,#REF!-#REF!,0))</f>
        <v>#VALUE!</v>
      </c>
      <c r="N85" s="57" t="e">
        <f>SUM(IF(T85=31,#REF!-#REF!,0),IF(U85=31,#REF!-#REF!,0),IF(V85=31,#REF!-#REF!,0),IF(W85=31,#REF!-#REF!,0),IF(X85=31,#REF!-#REF!,0))</f>
        <v>#VALUE!</v>
      </c>
      <c r="O85" s="57" t="e">
        <f>SUM(IF(T85=61,#REF!-#REF!,0),IF(U85=61,#REF!-#REF!,0),IF(V85=61,#REF!-#REF!,0),IF(W85=61,#REF!-#REF!,0),IF(X85=61,#REF!-#REF!,0))</f>
        <v>#VALUE!</v>
      </c>
      <c r="P85" s="57" t="e">
        <f>SUM(IF(T85=91,#REF!-#REF!,0),IF(U85=91,#REF!-#REF!,0),IF(V85=91,#REF!-#REF!,0),IF(W85=91,#REF!-#REF!,0),IF(X85=91,#REF!-#REF!,0))</f>
        <v>#VALUE!</v>
      </c>
      <c r="Q85" s="57" t="e">
        <f>SUM(IF(T85=120,#REF!-#REF!,0),IF(U85=120,#REF!-#REF!,0),IF(V85=120,#REF!-#REF!,0),IF(W85=120,#REF!-#REF!,0),IF(X85=120,#REF!-#REF!,0))</f>
        <v>#VALUE!</v>
      </c>
      <c r="R85" s="54" t="e">
        <f t="shared" si="5"/>
        <v>#VALUE!</v>
      </c>
      <c r="S85" s="22"/>
      <c r="T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5" s="6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85" s="22"/>
      <c r="AA85" s="108">
        <v>250</v>
      </c>
    </row>
    <row r="86" spans="1:27" s="27" customFormat="1" ht="19.5" customHeight="1">
      <c r="A86" s="124" t="s">
        <v>515</v>
      </c>
      <c r="B86" s="206" t="s">
        <v>515</v>
      </c>
      <c r="C86" s="124" t="s">
        <v>427</v>
      </c>
      <c r="D86" s="124" t="s">
        <v>568</v>
      </c>
      <c r="E86" s="122" t="s">
        <v>572</v>
      </c>
      <c r="F86" s="112" t="s">
        <v>260</v>
      </c>
      <c r="G86" s="130" t="s">
        <v>99</v>
      </c>
      <c r="H86" s="168" t="s">
        <v>573</v>
      </c>
      <c r="I86" s="168"/>
      <c r="J86" s="169"/>
      <c r="K86" s="60" t="s">
        <v>574</v>
      </c>
      <c r="L86" s="58" t="s">
        <v>569</v>
      </c>
      <c r="M86" s="61"/>
      <c r="N86" s="57"/>
      <c r="O86" s="57"/>
      <c r="P86" s="57"/>
      <c r="Q86" s="57"/>
      <c r="R86" s="54"/>
      <c r="S86" s="22"/>
      <c r="T86" s="62"/>
      <c r="U86" s="62"/>
      <c r="V86" s="62"/>
      <c r="W86" s="62"/>
      <c r="X86" s="62"/>
      <c r="Y86" s="62"/>
      <c r="Z86" s="22"/>
      <c r="AA86" s="108">
        <v>75</v>
      </c>
    </row>
    <row r="87" spans="1:27" ht="19.5" customHeight="1">
      <c r="A87" s="124" t="s">
        <v>8</v>
      </c>
      <c r="B87" s="206" t="s">
        <v>8</v>
      </c>
      <c r="C87" s="124" t="s">
        <v>426</v>
      </c>
      <c r="D87" s="124" t="s">
        <v>201</v>
      </c>
      <c r="E87" s="159" t="s">
        <v>315</v>
      </c>
      <c r="F87" s="112" t="s">
        <v>132</v>
      </c>
      <c r="G87" s="130" t="s">
        <v>121</v>
      </c>
      <c r="H87" s="130">
        <v>20036</v>
      </c>
      <c r="I87" s="130"/>
      <c r="J87" s="130" t="s">
        <v>172</v>
      </c>
      <c r="K87" s="60" t="s">
        <v>84</v>
      </c>
      <c r="L87" s="182" t="s">
        <v>202</v>
      </c>
      <c r="M87" s="52" t="e">
        <f>SUM(IF(T87=1,#REF!-#REF!,0),IF(U87=1,#REF!-#REF!,0),IF(V87=1,#REF!-#REF!,0),IF(W87=1,#REF!-#REF!,0),IF(X87=1,#REF!-#REF!,0),IF(Y87=1,#REF!-#REF!,0))</f>
        <v>#VALUE!</v>
      </c>
      <c r="N87" s="53" t="e">
        <f>SUM(IF(T87=31,#REF!-#REF!,0),IF(U87=31,#REF!-#REF!,0),IF(V87=31,#REF!-#REF!,0),IF(W87=31,#REF!-#REF!,0),IF(X87=31,#REF!-#REF!,0),IF(Y87=31,#REF!-#REF!,0))</f>
        <v>#VALUE!</v>
      </c>
      <c r="O87" s="53" t="e">
        <f>SUM(IF(T87=61,#REF!-#REF!,0),IF(U87=61,#REF!-#REF!,0),IF(V87=61,#REF!-#REF!,0),IF(W87=61,#REF!-#REF!,0),IF(X87=61,#REF!-#REF!,0),IF(Y87=61,#REF!-#REF!,0))</f>
        <v>#VALUE!</v>
      </c>
      <c r="P87" s="53" t="e">
        <f>SUM(IF(T87=91,#REF!-#REF!,0),IF(U87=91,#REF!-#REF!,0),IF(V87=91,#REF!-#REF!,0),IF(W87=91,#REF!-#REF!,0),IF(X87=91,#REF!-#REF!,0),IF(Y87=91,#REF!-#REF!,0))</f>
        <v>#VALUE!</v>
      </c>
      <c r="Q87" s="53" t="e">
        <f>SUM(IF(T87=120,#REF!-#REF!,0),IF(U87=120,#REF!-#REF!,0),IF(V87=120,#REF!-#REF!,0),IF(W87=120,#REF!-#REF!,0),IF(X87=120,#REF!-#REF!,0),IF(Y87=120,#REF!-#REF!,0))</f>
        <v>#VALUE!</v>
      </c>
      <c r="R87" s="54" t="e">
        <f t="shared" si="5"/>
        <v>#VALUE!</v>
      </c>
      <c r="S87" s="59"/>
      <c r="T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7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7" s="106">
        <v>500</v>
      </c>
    </row>
    <row r="88" spans="1:27" ht="19.5" customHeight="1">
      <c r="A88" s="124" t="s">
        <v>503</v>
      </c>
      <c r="B88" s="206" t="s">
        <v>617</v>
      </c>
      <c r="C88" s="124" t="s">
        <v>427</v>
      </c>
      <c r="D88" s="124" t="s">
        <v>504</v>
      </c>
      <c r="E88" s="122" t="s">
        <v>531</v>
      </c>
      <c r="F88" s="112" t="s">
        <v>532</v>
      </c>
      <c r="G88" s="130" t="s">
        <v>99</v>
      </c>
      <c r="H88" s="130">
        <v>11217</v>
      </c>
      <c r="I88" s="130"/>
      <c r="J88" s="114" t="s">
        <v>533</v>
      </c>
      <c r="K88" t="s">
        <v>530</v>
      </c>
      <c r="L88" s="182" t="s">
        <v>529</v>
      </c>
      <c r="M88" s="52"/>
      <c r="N88" s="53"/>
      <c r="O88" s="53"/>
      <c r="P88" s="53"/>
      <c r="Q88" s="53"/>
      <c r="R88" s="54"/>
      <c r="S88" s="21"/>
      <c r="T88" s="47"/>
      <c r="U88" s="47"/>
      <c r="V88" s="47"/>
      <c r="W88" s="47"/>
      <c r="X88" s="47"/>
      <c r="Y88" s="47"/>
      <c r="AA88" s="106">
        <v>150</v>
      </c>
    </row>
    <row r="89" spans="1:27" ht="19.5" customHeight="1">
      <c r="A89" s="124" t="s">
        <v>21</v>
      </c>
      <c r="B89" s="206" t="s">
        <v>21</v>
      </c>
      <c r="C89" s="124" t="s">
        <v>426</v>
      </c>
      <c r="D89" s="124" t="s">
        <v>33</v>
      </c>
      <c r="E89" s="159" t="s">
        <v>362</v>
      </c>
      <c r="F89" s="112" t="s">
        <v>132</v>
      </c>
      <c r="G89" s="130" t="s">
        <v>121</v>
      </c>
      <c r="H89" s="130">
        <v>20006</v>
      </c>
      <c r="I89" s="130"/>
      <c r="J89" s="130" t="s">
        <v>394</v>
      </c>
      <c r="K89" s="60" t="s">
        <v>86</v>
      </c>
      <c r="L89" s="182" t="s">
        <v>259</v>
      </c>
      <c r="M89" s="52" t="e">
        <f>SUM(IF(T89=1,#REF!-#REF!,0),IF(U89=1,#REF!-#REF!,0),IF(V89=1,#REF!-#REF!,0),IF(W89=1,#REF!-#REF!,0),IF(X89=1,#REF!-#REF!,0),IF(Y89=1,#REF!-#REF!,0))</f>
        <v>#VALUE!</v>
      </c>
      <c r="N89" s="53" t="e">
        <f>SUM(IF(T89=31,#REF!-#REF!,0),IF(U89=31,#REF!-#REF!,0),IF(V89=31,#REF!-#REF!,0),IF(W89=31,#REF!-#REF!,0),IF(X89=31,#REF!-#REF!,0),IF(Y89=31,#REF!-#REF!,0))</f>
        <v>#VALUE!</v>
      </c>
      <c r="O89" s="53" t="e">
        <f>SUM(IF(T89=61,#REF!-#REF!,0),IF(U89=61,#REF!-#REF!,0),IF(V89=61,#REF!-#REF!,0),IF(W89=61,#REF!-#REF!,0),IF(X89=61,#REF!-#REF!,0),IF(Y89=61,#REF!-#REF!,0))</f>
        <v>#VALUE!</v>
      </c>
      <c r="P89" s="53" t="e">
        <f>SUM(IF(T89=91,#REF!-#REF!,0),IF(U89=91,#REF!-#REF!,0),IF(V89=91,#REF!-#REF!,0),IF(W89=91,#REF!-#REF!,0),IF(X89=91,#REF!-#REF!,0),IF(Y89=91,#REF!-#REF!,0))</f>
        <v>#VALUE!</v>
      </c>
      <c r="Q89" s="53" t="e">
        <f>SUM(IF(T89=120,#REF!-#REF!,0),IF(U89=120,#REF!-#REF!,0),IF(V89=120,#REF!-#REF!,0),IF(W89=120,#REF!-#REF!,0),IF(X89=120,#REF!-#REF!,0),IF(Y89=120,#REF!-#REF!,0))</f>
        <v>#VALUE!</v>
      </c>
      <c r="R89" s="54" t="e">
        <f t="shared" si="5"/>
        <v>#VALUE!</v>
      </c>
      <c r="S89" s="59"/>
      <c r="T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89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89" s="106">
        <v>500</v>
      </c>
    </row>
    <row r="90" spans="1:27" s="30" customFormat="1" ht="19.5" customHeight="1" hidden="1">
      <c r="A90" s="137" t="s">
        <v>215</v>
      </c>
      <c r="B90" s="137"/>
      <c r="C90" s="124" t="s">
        <v>426</v>
      </c>
      <c r="D90" s="137" t="s">
        <v>38</v>
      </c>
      <c r="E90" s="173" t="s">
        <v>117</v>
      </c>
      <c r="F90" s="144" t="s">
        <v>146</v>
      </c>
      <c r="G90" s="140" t="s">
        <v>100</v>
      </c>
      <c r="H90" s="140">
        <v>94108</v>
      </c>
      <c r="I90" s="140"/>
      <c r="J90" s="140" t="s">
        <v>173</v>
      </c>
      <c r="K90" s="184" t="s">
        <v>85</v>
      </c>
      <c r="L90" s="194" t="s">
        <v>39</v>
      </c>
      <c r="M90" s="39" t="e">
        <f>SUM(IF(T90=1,#REF!-#REF!,0),IF(U90=1,#REF!-#REF!,0),IF(V90=1,#REF!-#REF!,0),IF(W90=1,#REF!-#REF!,0),IF(X90=1,#REF!-#REF!,0),IF(Y90=1,#REF!-#REF!,0))</f>
        <v>#VALUE!</v>
      </c>
      <c r="N90" s="40" t="e">
        <f>SUM(IF(T90=31,#REF!-#REF!,0),IF(U90=31,#REF!-#REF!,0),IF(V90=31,#REF!-#REF!,0),IF(W90=31,#REF!-#REF!,0),IF(X90=31,#REF!-#REF!,0),IF(Y90=31,#REF!-#REF!,0))</f>
        <v>#VALUE!</v>
      </c>
      <c r="O90" s="40" t="e">
        <f>SUM(IF(T90=61,#REF!-#REF!,0),IF(U90=61,#REF!-#REF!,0),IF(V90=61,#REF!-#REF!,0),IF(W90=61,#REF!-#REF!,0),IF(X90=61,#REF!-#REF!,0),IF(Y90=61,#REF!-#REF!,0))</f>
        <v>#VALUE!</v>
      </c>
      <c r="P90" s="40" t="e">
        <f>SUM(IF(T90=91,#REF!-#REF!,0),IF(U90=91,#REF!-#REF!,0),IF(V90=91,#REF!-#REF!,0),IF(W90=91,#REF!-#REF!,0),IF(X90=91,#REF!-#REF!,0),IF(Y90=91,#REF!-#REF!,0))</f>
        <v>#VALUE!</v>
      </c>
      <c r="Q90" s="40" t="e">
        <f>SUM(IF(T90=120,#REF!-#REF!,0),IF(U90=120,#REF!-#REF!,0),IF(V90=120,#REF!-#REF!,0),IF(W90=120,#REF!-#REF!,0),IF(X90=120,#REF!-#REF!,0),IF(Y90=120,#REF!-#REF!,0))</f>
        <v>#VALUE!</v>
      </c>
      <c r="R90" s="41" t="e">
        <f t="shared" si="5"/>
        <v>#VALUE!</v>
      </c>
      <c r="S90" s="29"/>
      <c r="T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0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90" s="107"/>
    </row>
    <row r="91" spans="1:27" ht="19.5" customHeight="1">
      <c r="A91" s="125" t="s">
        <v>266</v>
      </c>
      <c r="B91" s="206" t="s">
        <v>267</v>
      </c>
      <c r="C91" s="124" t="s">
        <v>426</v>
      </c>
      <c r="D91" s="126" t="s">
        <v>582</v>
      </c>
      <c r="E91" s="122" t="s">
        <v>410</v>
      </c>
      <c r="F91" s="151" t="s">
        <v>162</v>
      </c>
      <c r="G91" s="152" t="s">
        <v>137</v>
      </c>
      <c r="H91" s="152">
        <v>53703</v>
      </c>
      <c r="I91" s="152"/>
      <c r="J91" s="172" t="s">
        <v>411</v>
      </c>
      <c r="K91" s="187" t="s">
        <v>87</v>
      </c>
      <c r="L91" s="196" t="s">
        <v>256</v>
      </c>
      <c r="M91" s="10" t="e">
        <f>SUM(IF(T91=1,#REF!-#REF!,0),IF(U91=1,#REF!-#REF!,0),IF(V91=1,#REF!-#REF!,0),IF(W91=1,#REF!-#REF!,0),IF(X91=1,#REF!-#REF!,0),IF(Y91=1,#REF!-#REF!,0))</f>
        <v>#VALUE!</v>
      </c>
      <c r="N91" s="3" t="e">
        <f>SUM(IF(T91=31,#REF!-#REF!,0),IF(U91=31,#REF!-#REF!,0),IF(V91=31,#REF!-#REF!,0),IF(W91=31,#REF!-#REF!,0),IF(X91=31,#REF!-#REF!,0),IF(Y91=31,#REF!-#REF!,0))</f>
        <v>#VALUE!</v>
      </c>
      <c r="O91" s="3" t="e">
        <f>SUM(IF(T91=61,#REF!-#REF!,0),IF(U91=61,#REF!-#REF!,0),IF(V91=61,#REF!-#REF!,0),IF(W91=61,#REF!-#REF!,0),IF(X91=61,#REF!-#REF!,0),IF(Y91=61,#REF!-#REF!,0))</f>
        <v>#VALUE!</v>
      </c>
      <c r="P91" s="3" t="e">
        <f>SUM(IF(T91=91,#REF!-#REF!,0),IF(U91=91,#REF!-#REF!,0),IF(V91=91,#REF!-#REF!,0),IF(W91=91,#REF!-#REF!,0),IF(X91=91,#REF!-#REF!,0),IF(Y91=91,#REF!-#REF!,0))</f>
        <v>#VALUE!</v>
      </c>
      <c r="Q91" s="3" t="e">
        <f>SUM(IF(T91=120,#REF!-#REF!,0),IF(U91=120,#REF!-#REF!,0),IF(V91=120,#REF!-#REF!,0),IF(W91=120,#REF!-#REF!,0),IF(X91=120,#REF!-#REF!,0),IF(Y91=120,#REF!-#REF!,0))</f>
        <v>#VALUE!</v>
      </c>
      <c r="R91" s="11" t="e">
        <f t="shared" si="5"/>
        <v>#VALUE!</v>
      </c>
      <c r="S91" s="29"/>
      <c r="T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1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91" s="106">
        <v>150</v>
      </c>
    </row>
    <row r="92" spans="1:27" s="22" customFormat="1" ht="19.5" customHeight="1">
      <c r="A92" s="124" t="s">
        <v>447</v>
      </c>
      <c r="B92" s="206" t="s">
        <v>285</v>
      </c>
      <c r="C92" s="124" t="s">
        <v>426</v>
      </c>
      <c r="D92" s="124" t="s">
        <v>583</v>
      </c>
      <c r="E92" s="159" t="s">
        <v>349</v>
      </c>
      <c r="F92" s="129" t="s">
        <v>157</v>
      </c>
      <c r="G92" s="130" t="s">
        <v>110</v>
      </c>
      <c r="H92" s="130">
        <v>98110</v>
      </c>
      <c r="I92" s="130"/>
      <c r="J92" s="114">
        <v>2068420216</v>
      </c>
      <c r="K92" s="60" t="s">
        <v>66</v>
      </c>
      <c r="L92" s="182" t="s">
        <v>395</v>
      </c>
      <c r="M92" s="52" t="e">
        <f>SUM(IF(T92=1,#REF!-#REF!,0),IF(U92=1,#REF!-#REF!,0),IF(V92=1,#REF!-#REF!,0),IF(W92=1,#REF!-#REF!,0),IF(X92=1,#REF!-#REF!,0),IF(Y92=1,#REF!-#REF!,0))</f>
        <v>#VALUE!</v>
      </c>
      <c r="N92" s="53" t="e">
        <f>SUM(IF(T92=31,#REF!-#REF!,0),IF(U92=31,#REF!-#REF!,0),IF(V92=31,#REF!-#REF!,0),IF(W92=31,#REF!-#REF!,0),IF(X92=31,#REF!-#REF!,0),IF(Y92=31,#REF!-#REF!,0))</f>
        <v>#VALUE!</v>
      </c>
      <c r="O92" s="53" t="e">
        <f>SUM(IF(T92=61,#REF!-#REF!,0),IF(U92=61,#REF!-#REF!,0),IF(V92=61,#REF!-#REF!,0),IF(W92=61,#REF!-#REF!,0),IF(X92=61,#REF!-#REF!,0),IF(Y92=61,#REF!-#REF!,0))</f>
        <v>#VALUE!</v>
      </c>
      <c r="P92" s="53" t="e">
        <f>SUM(IF(T92=91,#REF!-#REF!,0),IF(U92=91,#REF!-#REF!,0),IF(V92=91,#REF!-#REF!,0),IF(W92=91,#REF!-#REF!,0),IF(X92=91,#REF!-#REF!,0),IF(Y92=91,#REF!-#REF!,0))</f>
        <v>#VALUE!</v>
      </c>
      <c r="Q92" s="53" t="e">
        <f>SUM(IF(T92=120,#REF!-#REF!,0),IF(U92=120,#REF!-#REF!,0),IF(V92=120,#REF!-#REF!,0),IF(W92=120,#REF!-#REF!,0),IF(X92=120,#REF!-#REF!,0),IF(Y92=120,#REF!-#REF!,0))</f>
        <v>#VALUE!</v>
      </c>
      <c r="R92" s="54" t="e">
        <f>SUM(M92:Q92)</f>
        <v>#VALUE!</v>
      </c>
      <c r="S92" s="21"/>
      <c r="T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2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92" s="21"/>
      <c r="AA92" s="105">
        <v>1000</v>
      </c>
    </row>
    <row r="93" spans="1:27" ht="19.5" customHeight="1">
      <c r="A93" s="125" t="s">
        <v>6</v>
      </c>
      <c r="B93" s="206" t="s">
        <v>513</v>
      </c>
      <c r="C93" s="124" t="s">
        <v>426</v>
      </c>
      <c r="D93" s="126" t="s">
        <v>441</v>
      </c>
      <c r="E93" s="159" t="s">
        <v>138</v>
      </c>
      <c r="F93" s="151" t="s">
        <v>147</v>
      </c>
      <c r="G93" s="152" t="s">
        <v>100</v>
      </c>
      <c r="H93" s="152" t="s">
        <v>139</v>
      </c>
      <c r="I93" s="152"/>
      <c r="J93" s="172" t="s">
        <v>171</v>
      </c>
      <c r="K93" s="187" t="s">
        <v>81</v>
      </c>
      <c r="L93" s="196" t="s">
        <v>198</v>
      </c>
      <c r="M93" s="10" t="e">
        <f>SUM(IF(T93=1,#REF!-#REF!,0),IF(U93=1,#REF!-#REF!,0),IF(V93=1,#REF!-#REF!,0),IF(W93=1,#REF!-#REF!,0),IF(X93=1,#REF!-#REF!,0),IF(Y93=1,#REF!-#REF!,0))</f>
        <v>#VALUE!</v>
      </c>
      <c r="N93" s="3" t="e">
        <f>SUM(IF(T93=31,#REF!-#REF!,0),IF(U93=31,#REF!-#REF!,0),IF(V93=31,#REF!-#REF!,0),IF(W93=31,#REF!-#REF!,0),IF(X93=31,#REF!-#REF!,0),IF(Y93=31,#REF!-#REF!,0))</f>
        <v>#VALUE!</v>
      </c>
      <c r="O93" s="3" t="e">
        <f>SUM(IF(T93=61,#REF!-#REF!,0),IF(U93=61,#REF!-#REF!,0),IF(V93=61,#REF!-#REF!,0),IF(W93=61,#REF!-#REF!,0),IF(X93=61,#REF!-#REF!,0),IF(Y93=61,#REF!-#REF!,0))</f>
        <v>#VALUE!</v>
      </c>
      <c r="P93" s="3" t="e">
        <f>SUM(IF(T93=91,#REF!-#REF!,0),IF(U93=91,#REF!-#REF!,0),IF(V93=91,#REF!-#REF!,0),IF(W93=91,#REF!-#REF!,0),IF(X93=91,#REF!-#REF!,0),IF(Y93=91,#REF!-#REF!,0))</f>
        <v>#VALUE!</v>
      </c>
      <c r="Q93" s="3" t="e">
        <f>SUM(IF(T93=120,#REF!-#REF!,0),IF(U93=120,#REF!-#REF!,0),IF(V93=120,#REF!-#REF!,0),IF(W93=120,#REF!-#REF!,0),IF(X93=120,#REF!-#REF!,0),IF(Y93=120,#REF!-#REF!,0))</f>
        <v>#VALUE!</v>
      </c>
      <c r="R93" s="11" t="e">
        <f>SUM(M93:Q93)</f>
        <v>#VALUE!</v>
      </c>
      <c r="S93" s="29"/>
      <c r="T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3" s="13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Z93" s="27"/>
      <c r="AA93" s="106">
        <v>1000</v>
      </c>
    </row>
    <row r="94" spans="1:12" ht="12.75">
      <c r="A94" s="198"/>
      <c r="B94" s="198"/>
      <c r="C94" s="198"/>
      <c r="D94" s="64"/>
      <c r="E94" s="64"/>
      <c r="F94" s="64"/>
      <c r="G94" s="152"/>
      <c r="H94" s="64"/>
      <c r="I94" s="64"/>
      <c r="J94" s="152"/>
      <c r="K94" s="64"/>
      <c r="L94" s="64"/>
    </row>
    <row r="95" spans="1:25" ht="12.75" customHeight="1">
      <c r="A95" s="67"/>
      <c r="B95" s="67"/>
      <c r="C95" s="67"/>
      <c r="D95" s="71"/>
      <c r="E95" s="2"/>
      <c r="F95" s="2"/>
      <c r="G95" s="18"/>
      <c r="H95" s="2"/>
      <c r="I95" s="2"/>
      <c r="J95" s="18"/>
      <c r="K95" s="2"/>
      <c r="L95" s="82"/>
      <c r="M95" s="9"/>
      <c r="R95" s="100"/>
      <c r="X95" s="5"/>
      <c r="Y95" s="5"/>
    </row>
    <row r="96" spans="1:25" ht="12.75" hidden="1">
      <c r="A96" s="48" t="s">
        <v>313</v>
      </c>
      <c r="B96" s="49"/>
      <c r="C96" s="49"/>
      <c r="D96" s="49" t="s">
        <v>237</v>
      </c>
      <c r="E96" s="22" t="s">
        <v>238</v>
      </c>
      <c r="F96" s="23" t="s">
        <v>239</v>
      </c>
      <c r="G96" s="50" t="s">
        <v>100</v>
      </c>
      <c r="H96" s="50">
        <v>94301</v>
      </c>
      <c r="I96" s="50"/>
      <c r="J96" s="50" t="s">
        <v>240</v>
      </c>
      <c r="K96" s="15"/>
      <c r="L96" s="58" t="s">
        <v>241</v>
      </c>
      <c r="M96" s="52" t="e">
        <f>SUM(IF(T96=1,#REF!-#REF!,0),IF(U96=1,#REF!-#REF!,0),IF(V96=1,#REF!-#REF!,0),IF(W96=1,#REF!-#REF!,0),IF(X96=1,#REF!-#REF!,0),IF(Y96=1,#REF!-#REF!,0))</f>
        <v>#VALUE!</v>
      </c>
      <c r="N96" s="53" t="e">
        <f>SUM(IF(T96=31,#REF!-#REF!,0),IF(U96=31,#REF!-#REF!,0),IF(V96=31,#REF!-#REF!,0),IF(W96=31,#REF!-#REF!,0),IF(X96=31,#REF!-#REF!,0),IF(Y96=31,#REF!-#REF!,0))</f>
        <v>#VALUE!</v>
      </c>
      <c r="O96" s="53" t="e">
        <f>SUM(IF(T96=61,#REF!-#REF!,0),IF(U96=61,#REF!-#REF!,0),IF(V96=61,#REF!-#REF!,0),IF(W96=61,#REF!-#REF!,0),IF(X96=61,#REF!-#REF!,0),IF(Y96=61,#REF!-#REF!,0))</f>
        <v>#VALUE!</v>
      </c>
      <c r="P96" s="53" t="e">
        <f>SUM(IF(T96=91,#REF!-#REF!,0),IF(U96=91,#REF!-#REF!,0),IF(V96=91,#REF!-#REF!,0),IF(W96=91,#REF!-#REF!,0),IF(X96=91,#REF!-#REF!,0),IF(Y96=91,#REF!-#REF!,0))</f>
        <v>#VALUE!</v>
      </c>
      <c r="Q96" s="53" t="e">
        <f>SUM(IF(T96=120,#REF!-#REF!,0),IF(U96=120,#REF!-#REF!,0),IF(V96=120,#REF!-#REF!,0),IF(W96=120,#REF!-#REF!,0),IF(X96=120,#REF!-#REF!,0),IF(Y96=120,#REF!-#REF!,0))</f>
        <v>#VALUE!</v>
      </c>
      <c r="R96" s="54" t="e">
        <f>SUM(M96:Q96)</f>
        <v>#VALUE!</v>
      </c>
      <c r="S96" s="59"/>
      <c r="T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6" s="47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</row>
    <row r="97" spans="1:18" ht="12.75">
      <c r="A97" s="66"/>
      <c r="B97" s="66"/>
      <c r="C97" s="66"/>
      <c r="D97" s="70"/>
      <c r="E97" s="14"/>
      <c r="F97" s="14"/>
      <c r="G97" s="19"/>
      <c r="H97" s="14"/>
      <c r="I97" s="14"/>
      <c r="J97" s="19"/>
      <c r="K97" s="14"/>
      <c r="L97" s="81"/>
      <c r="M97" s="9"/>
      <c r="R97" s="100"/>
    </row>
    <row r="98" spans="1:27" s="30" customFormat="1" ht="12.75" hidden="1">
      <c r="A98" s="33" t="s">
        <v>207</v>
      </c>
      <c r="B98" s="33"/>
      <c r="C98" s="33"/>
      <c r="D98" s="32" t="s">
        <v>179</v>
      </c>
      <c r="E98" s="34"/>
      <c r="F98" s="35"/>
      <c r="G98" s="36"/>
      <c r="H98" s="36"/>
      <c r="I98" s="36"/>
      <c r="J98" s="46"/>
      <c r="K98" s="37" t="s">
        <v>83</v>
      </c>
      <c r="L98" s="45" t="s">
        <v>41</v>
      </c>
      <c r="M98" s="39" t="e">
        <f>SUM(IF(T98=1,#REF!-#REF!,0),IF(U98=1,#REF!-#REF!,0),IF(V98=1,#REF!-#REF!,0),IF(W98=1,#REF!-#REF!,0),IF(X98=1,#REF!-#REF!,0),IF(Y98=1,#REF!-#REF!,0))</f>
        <v>#VALUE!</v>
      </c>
      <c r="N98" s="40" t="e">
        <f>SUM(IF(T98=31,#REF!-#REF!,0),IF(U98=31,#REF!-#REF!,0),IF(V98=31,#REF!-#REF!,0),IF(W98=31,#REF!-#REF!,0),IF(X98=31,#REF!-#REF!,0),IF(Y98=31,#REF!-#REF!,0))</f>
        <v>#VALUE!</v>
      </c>
      <c r="O98" s="40" t="e">
        <f>SUM(IF(T98=61,#REF!-#REF!,0),IF(U98=61,#REF!-#REF!,0),IF(V98=61,#REF!-#REF!,0),IF(W98=61,#REF!-#REF!,0),IF(X98=61,#REF!-#REF!,0),IF(Y98=61,#REF!-#REF!,0))</f>
        <v>#VALUE!</v>
      </c>
      <c r="P98" s="40" t="e">
        <f>SUM(IF(T98=91,#REF!-#REF!,0),IF(U98=91,#REF!-#REF!,0),IF(V98=91,#REF!-#REF!,0),IF(W98=91,#REF!-#REF!,0),IF(X98=91,#REF!-#REF!,0),IF(Y98=91,#REF!-#REF!,0))</f>
        <v>#VALUE!</v>
      </c>
      <c r="Q98" s="40" t="e">
        <f>SUM(IF(T98=120,#REF!-#REF!,0),IF(U98=120,#REF!-#REF!,0),IF(V98=120,#REF!-#REF!,0),IF(W98=120,#REF!-#REF!,0),IF(X98=120,#REF!-#REF!,0),IF(Y98=120,#REF!-#REF!,0))</f>
        <v>#VALUE!</v>
      </c>
      <c r="R98" s="41" t="e">
        <f>SUM(M98:Q98)</f>
        <v>#VALUE!</v>
      </c>
      <c r="S98" s="29"/>
      <c r="T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8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98" s="107"/>
    </row>
    <row r="99" spans="1:27" s="30" customFormat="1" ht="12.75" hidden="1">
      <c r="A99" s="33" t="s">
        <v>211</v>
      </c>
      <c r="B99" s="33"/>
      <c r="C99" s="33"/>
      <c r="D99" s="32" t="s">
        <v>33</v>
      </c>
      <c r="E99" s="43" t="s">
        <v>143</v>
      </c>
      <c r="F99" s="35" t="s">
        <v>146</v>
      </c>
      <c r="G99" s="36" t="s">
        <v>100</v>
      </c>
      <c r="H99" s="36">
        <v>94105</v>
      </c>
      <c r="I99" s="36"/>
      <c r="J99" s="46"/>
      <c r="K99" s="37" t="s">
        <v>88</v>
      </c>
      <c r="L99" s="38" t="s">
        <v>31</v>
      </c>
      <c r="M99" s="39" t="e">
        <f>SUM(IF(T99=1,#REF!-#REF!,0),IF(U99=1,#REF!-#REF!,0),IF(V99=1,#REF!-#REF!,0),IF(W99=1,#REF!-#REF!,0),IF(X99=1,#REF!-#REF!,0),IF(Y99=1,#REF!-#REF!,0))</f>
        <v>#VALUE!</v>
      </c>
      <c r="N99" s="40" t="e">
        <f>SUM(IF(T99=31,#REF!-#REF!,0),IF(U99=31,#REF!-#REF!,0),IF(V99=31,#REF!-#REF!,0),IF(W99=31,#REF!-#REF!,0),IF(X99=31,#REF!-#REF!,0),IF(Y99=31,#REF!-#REF!,0))</f>
        <v>#VALUE!</v>
      </c>
      <c r="O99" s="40" t="e">
        <f>SUM(IF(T99=61,#REF!-#REF!,0),IF(U99=61,#REF!-#REF!,0),IF(V99=61,#REF!-#REF!,0),IF(W99=61,#REF!-#REF!,0),IF(X99=61,#REF!-#REF!,0),IF(Y99=61,#REF!-#REF!,0))</f>
        <v>#VALUE!</v>
      </c>
      <c r="P99" s="40" t="e">
        <f>SUM(IF(T99=91,#REF!-#REF!,0),IF(U99=91,#REF!-#REF!,0),IF(V99=91,#REF!-#REF!,0),IF(W99=91,#REF!-#REF!,0),IF(X99=91,#REF!-#REF!,0),IF(Y99=91,#REF!-#REF!,0))</f>
        <v>#VALUE!</v>
      </c>
      <c r="Q99" s="40" t="e">
        <f>SUM(IF(T99=120,#REF!-#REF!,0),IF(U99=120,#REF!-#REF!,0),IF(V99=120,#REF!-#REF!,0),IF(W99=120,#REF!-#REF!,0),IF(X99=120,#REF!-#REF!,0),IF(Y99=120,#REF!-#REF!,0))</f>
        <v>#VALUE!</v>
      </c>
      <c r="R99" s="41" t="e">
        <f>SUM(M99:Q99)</f>
        <v>#VALUE!</v>
      </c>
      <c r="S99" s="29"/>
      <c r="T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U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V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W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X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Y99" s="42" t="e">
        <f>IF(AND(($A$4-#REF!)&lt;=30,($A$4-#REF!)&gt;=1),1,IF(AND(($A$4-#REF!)&lt;=60,($A$4-#REF!)&gt;=31),31,IF(AND(($A$4-#REF!)&lt;=90,($A$4-#REF!)&gt;=61),61,IF(AND(($A$4-#REF!)&lt;=120,($A$4-#REF!)&gt;=91),91,IF(($A$4-#REF!)&gt;=120,120,0)))))</f>
        <v>#VALUE!</v>
      </c>
      <c r="AA99" s="107"/>
    </row>
    <row r="100" ht="12.75">
      <c r="D100" s="9"/>
    </row>
    <row r="101" spans="1:18" ht="12.75" customHeight="1">
      <c r="A101" s="68"/>
      <c r="B101" s="68"/>
      <c r="C101" s="68"/>
      <c r="D101" s="9"/>
      <c r="E101" s="1"/>
      <c r="F101" s="1"/>
      <c r="G101" s="17"/>
      <c r="H101" s="1"/>
      <c r="I101" s="1"/>
      <c r="J101" s="17"/>
      <c r="K101" s="1"/>
      <c r="L101" s="84"/>
      <c r="M101" s="9"/>
      <c r="N101" s="1"/>
      <c r="O101" s="94" t="s">
        <v>22</v>
      </c>
      <c r="P101" s="96"/>
      <c r="Q101" s="1"/>
      <c r="R101" s="100"/>
    </row>
    <row r="102" spans="1:27" s="65" customFormat="1" ht="13.5" thickBot="1">
      <c r="A102" s="69"/>
      <c r="B102" s="69"/>
      <c r="C102" s="69"/>
      <c r="D102" s="73"/>
      <c r="E102" s="75"/>
      <c r="F102" s="75"/>
      <c r="G102" s="79"/>
      <c r="H102" s="75"/>
      <c r="I102" s="75"/>
      <c r="J102" s="79"/>
      <c r="K102" s="80"/>
      <c r="L102" s="85"/>
      <c r="M102" s="92"/>
      <c r="N102" s="93"/>
      <c r="O102" s="95"/>
      <c r="P102" s="93"/>
      <c r="Q102" s="93"/>
      <c r="R102" s="103" t="s">
        <v>20</v>
      </c>
      <c r="S102" s="29"/>
      <c r="T102"/>
      <c r="U102"/>
      <c r="V102" s="4"/>
      <c r="W102"/>
      <c r="X102"/>
      <c r="Y102"/>
      <c r="Z102" s="21"/>
      <c r="AA102" s="105"/>
    </row>
    <row r="103" spans="1:27" ht="13.5" thickTop="1">
      <c r="A103" s="24"/>
      <c r="B103" s="24"/>
      <c r="C103" s="24"/>
      <c r="D103" s="4"/>
      <c r="E103" s="4"/>
      <c r="F103" s="4"/>
      <c r="G103" s="20"/>
      <c r="H103" s="4"/>
      <c r="I103" s="4"/>
      <c r="J103" s="20"/>
      <c r="K103" s="6"/>
      <c r="L103" s="6"/>
      <c r="M103" s="3" t="e">
        <f aca="true" t="shared" si="6" ref="M103:AA103">SUM(M3:M93)</f>
        <v>#VALUE!</v>
      </c>
      <c r="N103" s="3" t="e">
        <f t="shared" si="6"/>
        <v>#VALUE!</v>
      </c>
      <c r="O103" s="3" t="e">
        <f t="shared" si="6"/>
        <v>#VALUE!</v>
      </c>
      <c r="P103" s="3" t="e">
        <f t="shared" si="6"/>
        <v>#VALUE!</v>
      </c>
      <c r="Q103" s="3" t="e">
        <f t="shared" si="6"/>
        <v>#VALUE!</v>
      </c>
      <c r="R103" s="3" t="e">
        <f t="shared" si="6"/>
        <v>#VALUE!</v>
      </c>
      <c r="S103" s="3">
        <f t="shared" si="6"/>
        <v>0</v>
      </c>
      <c r="T103" s="3" t="e">
        <f t="shared" si="6"/>
        <v>#VALUE!</v>
      </c>
      <c r="U103" s="3" t="e">
        <f t="shared" si="6"/>
        <v>#VALUE!</v>
      </c>
      <c r="V103" s="3" t="e">
        <f t="shared" si="6"/>
        <v>#VALUE!</v>
      </c>
      <c r="W103" s="3" t="e">
        <f t="shared" si="6"/>
        <v>#VALUE!</v>
      </c>
      <c r="X103" s="3" t="e">
        <f t="shared" si="6"/>
        <v>#VALUE!</v>
      </c>
      <c r="Y103" s="3" t="e">
        <f t="shared" si="6"/>
        <v>#VALUE!</v>
      </c>
      <c r="Z103" s="3">
        <f t="shared" si="6"/>
        <v>0</v>
      </c>
      <c r="AA103" s="110">
        <f t="shared" si="6"/>
        <v>32075</v>
      </c>
    </row>
    <row r="104" spans="1:23" ht="12.75">
      <c r="A104" s="24"/>
      <c r="B104" s="24"/>
      <c r="C104" s="24"/>
      <c r="D104" s="4"/>
      <c r="E104" s="4"/>
      <c r="F104" s="4"/>
      <c r="G104" s="20"/>
      <c r="H104" s="4"/>
      <c r="I104" s="4"/>
      <c r="J104" s="20"/>
      <c r="K104" s="6"/>
      <c r="L104" s="6"/>
      <c r="M104" s="3"/>
      <c r="N104" s="3"/>
      <c r="O104" s="3"/>
      <c r="P104" s="3"/>
      <c r="Q104" s="3"/>
      <c r="R104" s="8"/>
      <c r="S104" s="55"/>
      <c r="T104" s="1"/>
      <c r="U104" s="1"/>
      <c r="V104" s="1"/>
      <c r="W104" s="1"/>
    </row>
    <row r="105" spans="1:23" ht="12.75">
      <c r="A105" s="24"/>
      <c r="B105" s="24"/>
      <c r="C105" s="24"/>
      <c r="D105" s="4"/>
      <c r="E105" s="4"/>
      <c r="F105" s="4"/>
      <c r="G105" s="20"/>
      <c r="H105" s="4"/>
      <c r="I105" s="4"/>
      <c r="J105" s="20"/>
      <c r="K105" s="6"/>
      <c r="L105" s="6"/>
      <c r="M105" s="3"/>
      <c r="N105" s="3"/>
      <c r="O105" s="3"/>
      <c r="P105" s="3"/>
      <c r="Q105" s="3"/>
      <c r="R105" s="8"/>
      <c r="S105" s="55"/>
      <c r="T105" s="1"/>
      <c r="U105" s="1"/>
      <c r="V105" s="1"/>
      <c r="W105" s="1"/>
    </row>
    <row r="106" spans="1:23" ht="12.75">
      <c r="A106" s="24"/>
      <c r="B106" s="24"/>
      <c r="C106" s="24"/>
      <c r="D106" s="4"/>
      <c r="E106" s="4"/>
      <c r="F106" s="4"/>
      <c r="G106" s="113"/>
      <c r="H106" s="4"/>
      <c r="I106" s="4"/>
      <c r="J106" s="20"/>
      <c r="K106" s="6"/>
      <c r="L106" s="6"/>
      <c r="M106" s="3"/>
      <c r="N106" s="3"/>
      <c r="O106" s="3"/>
      <c r="P106" s="3"/>
      <c r="Q106" s="3"/>
      <c r="R106" s="8"/>
      <c r="S106" s="55"/>
      <c r="T106" s="1"/>
      <c r="U106" s="1"/>
      <c r="V106" s="1"/>
      <c r="W106" s="1"/>
    </row>
    <row r="107" spans="1:23" ht="12.75">
      <c r="A107" s="24"/>
      <c r="B107" s="24"/>
      <c r="C107" s="24"/>
      <c r="D107" s="4"/>
      <c r="E107" s="4"/>
      <c r="F107" s="4"/>
      <c r="G107" s="20"/>
      <c r="H107" s="4"/>
      <c r="I107" s="4"/>
      <c r="J107" s="20"/>
      <c r="K107" s="6"/>
      <c r="L107" s="6"/>
      <c r="M107" s="3"/>
      <c r="N107" s="3"/>
      <c r="O107" s="3"/>
      <c r="P107" s="3"/>
      <c r="Q107" s="3"/>
      <c r="R107" s="8"/>
      <c r="S107" s="55"/>
      <c r="T107" s="1"/>
      <c r="U107" s="1"/>
      <c r="V107" s="1"/>
      <c r="W107" s="1"/>
    </row>
    <row r="108" spans="1:23" ht="12.75">
      <c r="A108" s="24"/>
      <c r="B108" s="24"/>
      <c r="C108" s="24"/>
      <c r="D108" s="4"/>
      <c r="E108" s="4"/>
      <c r="F108" s="4"/>
      <c r="G108" s="20"/>
      <c r="H108" s="4"/>
      <c r="I108" s="4"/>
      <c r="J108" s="20"/>
      <c r="K108" s="6"/>
      <c r="L108" s="6"/>
      <c r="M108" s="3"/>
      <c r="N108" s="3"/>
      <c r="O108" s="3"/>
      <c r="P108" s="3"/>
      <c r="Q108" s="3"/>
      <c r="R108" s="8"/>
      <c r="S108" s="55"/>
      <c r="T108" s="1"/>
      <c r="U108" s="1"/>
      <c r="V108" s="1"/>
      <c r="W108" s="1"/>
    </row>
    <row r="109" spans="1:23" ht="12.75">
      <c r="A109" s="24"/>
      <c r="B109" s="24"/>
      <c r="C109" s="24"/>
      <c r="D109" s="4"/>
      <c r="E109" s="4"/>
      <c r="F109" s="4"/>
      <c r="G109" s="20"/>
      <c r="H109" s="4"/>
      <c r="I109" s="4"/>
      <c r="J109" s="20"/>
      <c r="K109" s="6"/>
      <c r="L109" s="6"/>
      <c r="M109" s="3"/>
      <c r="N109" s="3"/>
      <c r="O109" s="3"/>
      <c r="P109" s="3"/>
      <c r="Q109" s="3"/>
      <c r="R109" s="8"/>
      <c r="S109" s="55"/>
      <c r="T109" s="1"/>
      <c r="U109" s="1"/>
      <c r="V109" s="1"/>
      <c r="W109" s="1"/>
    </row>
    <row r="110" spans="1:23" ht="12.75">
      <c r="A110" s="24"/>
      <c r="B110" s="24"/>
      <c r="C110" s="24"/>
      <c r="D110" s="4"/>
      <c r="E110" s="4"/>
      <c r="F110" s="4"/>
      <c r="G110" s="20"/>
      <c r="H110" s="4"/>
      <c r="I110" s="4"/>
      <c r="J110" s="20"/>
      <c r="K110" s="6"/>
      <c r="L110" s="6"/>
      <c r="M110" s="3"/>
      <c r="N110" s="3"/>
      <c r="O110" s="3"/>
      <c r="P110" s="3"/>
      <c r="Q110" s="3"/>
      <c r="R110" s="8"/>
      <c r="S110" s="55"/>
      <c r="T110" s="1"/>
      <c r="U110" s="1"/>
      <c r="V110" s="1"/>
      <c r="W110" s="1"/>
    </row>
    <row r="111" spans="1:23" ht="12.75">
      <c r="A111" s="24"/>
      <c r="B111" s="24"/>
      <c r="C111" s="24"/>
      <c r="D111" s="4"/>
      <c r="E111" s="4"/>
      <c r="F111" s="4"/>
      <c r="G111" s="20"/>
      <c r="H111" s="4"/>
      <c r="I111" s="4"/>
      <c r="J111" s="20"/>
      <c r="K111" s="6"/>
      <c r="L111" s="6"/>
      <c r="M111" s="3"/>
      <c r="N111" s="3"/>
      <c r="O111" s="3"/>
      <c r="P111" s="3"/>
      <c r="Q111" s="3"/>
      <c r="R111" s="8"/>
      <c r="S111" s="55"/>
      <c r="T111" s="1"/>
      <c r="U111" s="1"/>
      <c r="V111" s="1"/>
      <c r="W111" s="1"/>
    </row>
    <row r="112" spans="1:23" ht="12.75">
      <c r="A112" s="24"/>
      <c r="B112" s="24"/>
      <c r="C112" s="24"/>
      <c r="D112" s="4"/>
      <c r="E112" s="4"/>
      <c r="F112" s="4"/>
      <c r="G112" s="20"/>
      <c r="H112" s="201"/>
      <c r="I112" s="4"/>
      <c r="J112" s="20"/>
      <c r="K112" s="6"/>
      <c r="L112" s="6"/>
      <c r="M112" s="3"/>
      <c r="N112" s="3"/>
      <c r="O112" s="3"/>
      <c r="P112" s="3"/>
      <c r="Q112" s="3"/>
      <c r="R112" s="8"/>
      <c r="S112" s="55"/>
      <c r="T112" s="1"/>
      <c r="U112" s="1"/>
      <c r="V112" s="1"/>
      <c r="W112" s="1"/>
    </row>
    <row r="113" spans="8:19" ht="12.75">
      <c r="H113" s="201"/>
      <c r="S113" s="27"/>
    </row>
    <row r="114" spans="8:19" ht="15.75">
      <c r="H114" s="201"/>
      <c r="I114" s="199"/>
      <c r="S114" s="27"/>
    </row>
    <row r="115" spans="8:19" ht="15.75">
      <c r="H115" s="201"/>
      <c r="I115" s="199"/>
      <c r="S115" s="27"/>
    </row>
    <row r="116" spans="8:19" ht="12.75">
      <c r="H116" s="201"/>
      <c r="S116" s="27"/>
    </row>
    <row r="117" ht="12.75">
      <c r="S117" s="27"/>
    </row>
    <row r="118" ht="12.75">
      <c r="S118" s="27"/>
    </row>
    <row r="119" ht="12.75">
      <c r="S119" s="27"/>
    </row>
    <row r="120" ht="12.75">
      <c r="S120" s="27"/>
    </row>
    <row r="121" ht="12.75">
      <c r="S121" s="27"/>
    </row>
    <row r="122" ht="12.75">
      <c r="S122" s="27"/>
    </row>
    <row r="123" ht="12.75">
      <c r="S123" s="27"/>
    </row>
    <row r="124" ht="12.75">
      <c r="S124" s="27"/>
    </row>
    <row r="125" ht="12.75">
      <c r="S125" s="27"/>
    </row>
    <row r="126" ht="12.75">
      <c r="S126" s="27"/>
    </row>
    <row r="127" ht="12.75">
      <c r="S127" s="27"/>
    </row>
    <row r="128" ht="12.75">
      <c r="S128" s="27"/>
    </row>
    <row r="129" ht="12.75">
      <c r="S129" s="27"/>
    </row>
    <row r="130" ht="12.75">
      <c r="S130" s="27"/>
    </row>
    <row r="131" ht="12.75">
      <c r="S131" s="27"/>
    </row>
    <row r="132" ht="12.75">
      <c r="S132" s="27"/>
    </row>
    <row r="133" ht="12.75">
      <c r="S133" s="27"/>
    </row>
    <row r="134" ht="12.75">
      <c r="S134" s="27"/>
    </row>
    <row r="135" ht="12.75">
      <c r="S135" s="27"/>
    </row>
    <row r="136" ht="12.75">
      <c r="S136" s="27"/>
    </row>
    <row r="137" ht="12.75">
      <c r="S137" s="27"/>
    </row>
    <row r="138" ht="12.75">
      <c r="S138" s="27"/>
    </row>
    <row r="139" ht="12.75">
      <c r="S139" s="27"/>
    </row>
    <row r="140" ht="12.75">
      <c r="S140" s="27"/>
    </row>
    <row r="141" ht="12.75">
      <c r="S141" s="27"/>
    </row>
    <row r="142" ht="12.75">
      <c r="S142" s="27"/>
    </row>
    <row r="143" ht="12.75">
      <c r="S143" s="27"/>
    </row>
    <row r="144" ht="12.75">
      <c r="S144" s="27"/>
    </row>
    <row r="145" ht="12.75">
      <c r="S145" s="27"/>
    </row>
    <row r="146" ht="12.75">
      <c r="S146" s="27"/>
    </row>
    <row r="147" ht="12.75">
      <c r="S147" s="27"/>
    </row>
    <row r="148" ht="12.75">
      <c r="S148" s="27"/>
    </row>
    <row r="149" ht="12.75">
      <c r="S149" s="27"/>
    </row>
    <row r="150" ht="12.75">
      <c r="S150" s="27"/>
    </row>
    <row r="151" ht="12.75">
      <c r="S151" s="27"/>
    </row>
    <row r="152" ht="12.75">
      <c r="S152" s="27"/>
    </row>
    <row r="153" ht="12.75">
      <c r="S153" s="27"/>
    </row>
    <row r="154" ht="12.75">
      <c r="S154" s="27"/>
    </row>
    <row r="155" ht="12.75">
      <c r="S155" s="27"/>
    </row>
    <row r="156" ht="12.75">
      <c r="S156" s="27"/>
    </row>
    <row r="157" ht="12.75">
      <c r="S157" s="27"/>
    </row>
    <row r="158" ht="12.75">
      <c r="S158" s="27"/>
    </row>
    <row r="159" ht="12.75">
      <c r="S159" s="27"/>
    </row>
    <row r="160" ht="12.75">
      <c r="S160" s="27"/>
    </row>
    <row r="161" ht="12.75">
      <c r="S161" s="27"/>
    </row>
    <row r="162" ht="12.75">
      <c r="S162" s="27"/>
    </row>
    <row r="163" ht="12.75">
      <c r="S163" s="27"/>
    </row>
    <row r="164" ht="12.75">
      <c r="S164" s="27"/>
    </row>
    <row r="165" ht="12.75">
      <c r="S165" s="27"/>
    </row>
    <row r="166" ht="12.75">
      <c r="S166" s="27"/>
    </row>
    <row r="167" ht="12.75">
      <c r="S167" s="27"/>
    </row>
    <row r="168" ht="12.75">
      <c r="S168" s="27"/>
    </row>
    <row r="169" ht="12.75">
      <c r="S169" s="27"/>
    </row>
    <row r="170" ht="12.75">
      <c r="S170" s="27"/>
    </row>
    <row r="171" ht="12.75">
      <c r="S171" s="27"/>
    </row>
    <row r="172" ht="12.75">
      <c r="S172" s="27"/>
    </row>
    <row r="173" ht="12.75">
      <c r="S173" s="27"/>
    </row>
    <row r="174" ht="12.75">
      <c r="S174" s="27"/>
    </row>
    <row r="175" ht="12.75">
      <c r="S175" s="27"/>
    </row>
    <row r="176" ht="12.75">
      <c r="S176" s="27"/>
    </row>
    <row r="177" ht="12.75">
      <c r="S177" s="27"/>
    </row>
    <row r="178" ht="12.75">
      <c r="S178" s="27"/>
    </row>
    <row r="179" ht="12.75">
      <c r="S179" s="27"/>
    </row>
    <row r="180" ht="12.75">
      <c r="S180" s="27"/>
    </row>
    <row r="181" ht="12.75">
      <c r="S181" s="27"/>
    </row>
    <row r="182" ht="12.75">
      <c r="S182" s="27"/>
    </row>
    <row r="183" ht="12.75">
      <c r="S183" s="27"/>
    </row>
    <row r="184" ht="12.75">
      <c r="S184" s="27"/>
    </row>
    <row r="185" ht="12.75">
      <c r="S185" s="27"/>
    </row>
    <row r="186" ht="12.75">
      <c r="S186" s="27"/>
    </row>
    <row r="187" ht="12.75">
      <c r="S187" s="27"/>
    </row>
    <row r="188" ht="12.75">
      <c r="S188" s="27"/>
    </row>
    <row r="189" ht="12.75">
      <c r="S189" s="27"/>
    </row>
    <row r="190" ht="12.75">
      <c r="S190" s="27"/>
    </row>
    <row r="191" ht="12.75">
      <c r="S191" s="27"/>
    </row>
    <row r="192" ht="12.75">
      <c r="S192" s="27"/>
    </row>
    <row r="193" ht="12.75">
      <c r="S193" s="27"/>
    </row>
    <row r="194" ht="12.75">
      <c r="S194" s="27"/>
    </row>
    <row r="195" ht="12.75">
      <c r="S195" s="27"/>
    </row>
    <row r="196" ht="12.75">
      <c r="S196" s="27"/>
    </row>
    <row r="197" ht="12.75">
      <c r="S197" s="27"/>
    </row>
    <row r="198" ht="12.75">
      <c r="S198" s="27"/>
    </row>
    <row r="199" ht="12.75">
      <c r="S199" s="27"/>
    </row>
    <row r="200" ht="12.75">
      <c r="S200" s="27"/>
    </row>
    <row r="201" ht="12.75">
      <c r="S201" s="27"/>
    </row>
    <row r="202" ht="12.75">
      <c r="S202" s="27"/>
    </row>
    <row r="203" ht="12.75">
      <c r="S203" s="27"/>
    </row>
    <row r="204" ht="12.75">
      <c r="S204" s="27"/>
    </row>
    <row r="205" ht="12.75">
      <c r="S205" s="27"/>
    </row>
    <row r="206" ht="12.75">
      <c r="S206" s="27"/>
    </row>
    <row r="207" ht="12.75">
      <c r="S207" s="27"/>
    </row>
    <row r="208" ht="12.75">
      <c r="S208" s="27"/>
    </row>
    <row r="209" ht="12.75">
      <c r="S209" s="27"/>
    </row>
    <row r="210" ht="12.75">
      <c r="S210" s="27"/>
    </row>
    <row r="211" ht="12.75">
      <c r="S211" s="27"/>
    </row>
    <row r="212" ht="12.75">
      <c r="S212" s="27"/>
    </row>
    <row r="213" ht="12.75">
      <c r="S213" s="27"/>
    </row>
    <row r="214" ht="12.75">
      <c r="S214" s="27"/>
    </row>
    <row r="215" ht="12.75">
      <c r="S215" s="27"/>
    </row>
    <row r="216" ht="12.75">
      <c r="S216" s="27"/>
    </row>
    <row r="217" ht="12.75">
      <c r="S217" s="27"/>
    </row>
    <row r="218" ht="12.75">
      <c r="S218" s="27"/>
    </row>
    <row r="219" ht="12.75">
      <c r="S219" s="27"/>
    </row>
    <row r="220" ht="12.75">
      <c r="S220" s="27"/>
    </row>
    <row r="221" ht="12.75">
      <c r="S221" s="27"/>
    </row>
    <row r="222" ht="12.75">
      <c r="S222" s="27"/>
    </row>
    <row r="223" ht="12.75">
      <c r="S223" s="27"/>
    </row>
    <row r="224" ht="12.75">
      <c r="S224" s="27"/>
    </row>
    <row r="225" ht="12.75">
      <c r="S225" s="27"/>
    </row>
    <row r="226" ht="12.75">
      <c r="S226" s="27"/>
    </row>
    <row r="227" ht="12.75">
      <c r="S227" s="27"/>
    </row>
    <row r="228" ht="12.75">
      <c r="S228" s="27"/>
    </row>
    <row r="229" ht="12.75">
      <c r="S229" s="27"/>
    </row>
    <row r="230" ht="12.75">
      <c r="S230" s="27"/>
    </row>
    <row r="231" ht="12.75">
      <c r="S231" s="27"/>
    </row>
    <row r="232" ht="12.75">
      <c r="S232" s="27"/>
    </row>
    <row r="233" ht="12.75">
      <c r="S233" s="27"/>
    </row>
    <row r="234" ht="12.75">
      <c r="S234" s="27"/>
    </row>
    <row r="235" ht="12.75">
      <c r="S235" s="27"/>
    </row>
    <row r="236" ht="12.75">
      <c r="S236" s="27"/>
    </row>
    <row r="237" ht="12.75">
      <c r="S237" s="27"/>
    </row>
    <row r="238" ht="12.75">
      <c r="S238" s="27"/>
    </row>
    <row r="239" ht="12.75">
      <c r="S239" s="27"/>
    </row>
    <row r="240" ht="12.75">
      <c r="S240" s="27"/>
    </row>
    <row r="241" ht="12.75">
      <c r="S241" s="27"/>
    </row>
    <row r="242" ht="12.75">
      <c r="S242" s="27"/>
    </row>
    <row r="243" ht="12.75">
      <c r="S243" s="27"/>
    </row>
    <row r="244" ht="12.75">
      <c r="S244" s="27"/>
    </row>
    <row r="245" ht="12.75">
      <c r="S245" s="27"/>
    </row>
    <row r="246" ht="12.75">
      <c r="S246" s="27"/>
    </row>
    <row r="247" ht="12.75">
      <c r="S247" s="27"/>
    </row>
    <row r="248" ht="12.75">
      <c r="S248" s="27"/>
    </row>
    <row r="249" ht="12.75">
      <c r="S249" s="27"/>
    </row>
    <row r="250" ht="12.75">
      <c r="S250" s="27"/>
    </row>
    <row r="251" ht="12.75">
      <c r="S251" s="27"/>
    </row>
    <row r="252" ht="12.75">
      <c r="S252" s="27"/>
    </row>
    <row r="253" ht="12.75">
      <c r="S253" s="27"/>
    </row>
    <row r="254" ht="12.75">
      <c r="S254" s="27"/>
    </row>
    <row r="255" ht="12.75">
      <c r="S255" s="27"/>
    </row>
    <row r="256" ht="12.75">
      <c r="S256" s="27"/>
    </row>
    <row r="257" ht="12.75">
      <c r="S257" s="27"/>
    </row>
    <row r="258" ht="12.75">
      <c r="S258" s="27"/>
    </row>
    <row r="259" ht="12.75">
      <c r="S259" s="27"/>
    </row>
    <row r="260" ht="12.75">
      <c r="S260" s="27"/>
    </row>
    <row r="261" ht="12.75">
      <c r="S261" s="27"/>
    </row>
    <row r="262" ht="12.75">
      <c r="S262" s="27"/>
    </row>
    <row r="263" ht="12.75">
      <c r="S263" s="27"/>
    </row>
    <row r="264" ht="12.75">
      <c r="S264" s="27"/>
    </row>
    <row r="265" ht="12.75">
      <c r="S265" s="27"/>
    </row>
    <row r="266" ht="12.75">
      <c r="S266" s="27"/>
    </row>
    <row r="267" ht="12.75">
      <c r="S267" s="27"/>
    </row>
    <row r="268" ht="12.75">
      <c r="S268" s="27"/>
    </row>
    <row r="269" ht="12.75">
      <c r="S269" s="27"/>
    </row>
    <row r="270" ht="12.75">
      <c r="S270" s="27"/>
    </row>
    <row r="271" ht="12.75">
      <c r="S271" s="27"/>
    </row>
    <row r="272" ht="12.75">
      <c r="S272" s="27"/>
    </row>
    <row r="273" ht="12.75">
      <c r="S273" s="27"/>
    </row>
    <row r="274" ht="12.75">
      <c r="S274" s="27"/>
    </row>
    <row r="275" ht="12.75">
      <c r="S275" s="27"/>
    </row>
    <row r="276" ht="12.75">
      <c r="S276" s="27"/>
    </row>
    <row r="277" ht="12.75">
      <c r="S277" s="27"/>
    </row>
    <row r="278" ht="12.75">
      <c r="S278" s="27"/>
    </row>
    <row r="279" ht="12.75">
      <c r="S279" s="27"/>
    </row>
    <row r="280" ht="12.75">
      <c r="S280" s="27"/>
    </row>
    <row r="281" ht="12.75">
      <c r="S281" s="27"/>
    </row>
    <row r="282" ht="12.75">
      <c r="S282" s="27"/>
    </row>
    <row r="283" ht="12.75">
      <c r="S283" s="27"/>
    </row>
    <row r="284" ht="12.75">
      <c r="S284" s="27"/>
    </row>
    <row r="285" ht="12.75">
      <c r="S285" s="27"/>
    </row>
    <row r="286" ht="12.75">
      <c r="S286" s="27"/>
    </row>
    <row r="287" ht="12.75">
      <c r="S287" s="27"/>
    </row>
    <row r="288" ht="12.75">
      <c r="S288" s="27"/>
    </row>
    <row r="289" ht="12.75">
      <c r="S289" s="27"/>
    </row>
    <row r="290" ht="12.75">
      <c r="S290" s="27"/>
    </row>
    <row r="291" ht="12.75">
      <c r="S291" s="27"/>
    </row>
    <row r="292" ht="12.75">
      <c r="S292" s="27"/>
    </row>
    <row r="293" ht="12.75">
      <c r="S293" s="27"/>
    </row>
    <row r="294" ht="12.75">
      <c r="S294" s="27"/>
    </row>
    <row r="295" ht="12.75">
      <c r="S295" s="27"/>
    </row>
    <row r="296" ht="12.75">
      <c r="S296" s="27"/>
    </row>
    <row r="297" ht="12.75">
      <c r="S297" s="27"/>
    </row>
    <row r="298" ht="12.75">
      <c r="S298" s="27"/>
    </row>
    <row r="299" ht="12.75">
      <c r="S299" s="27"/>
    </row>
    <row r="300" ht="12.75">
      <c r="S300" s="27"/>
    </row>
    <row r="301" ht="12.75">
      <c r="S301" s="27"/>
    </row>
    <row r="302" ht="12.75">
      <c r="S302" s="27"/>
    </row>
    <row r="303" ht="12.75">
      <c r="S303" s="27"/>
    </row>
    <row r="304" ht="12.75">
      <c r="S304" s="27"/>
    </row>
    <row r="305" ht="12.75">
      <c r="S305" s="27"/>
    </row>
    <row r="306" ht="12.75">
      <c r="S306" s="27"/>
    </row>
    <row r="307" ht="12.75">
      <c r="S307" s="27"/>
    </row>
    <row r="308" ht="12.75">
      <c r="S308" s="27"/>
    </row>
    <row r="309" ht="12.75">
      <c r="S309" s="27"/>
    </row>
    <row r="310" ht="12.75">
      <c r="S310" s="27"/>
    </row>
    <row r="311" ht="12.75">
      <c r="S311" s="27"/>
    </row>
    <row r="312" ht="12.75">
      <c r="S312" s="27"/>
    </row>
    <row r="313" ht="12.75">
      <c r="S313" s="27"/>
    </row>
    <row r="314" ht="12.75">
      <c r="S314" s="27"/>
    </row>
    <row r="315" ht="12.75">
      <c r="S315" s="27"/>
    </row>
    <row r="316" ht="12.75">
      <c r="S316" s="27"/>
    </row>
    <row r="317" ht="12.75">
      <c r="S317" s="27"/>
    </row>
    <row r="318" ht="12.75">
      <c r="S318" s="27"/>
    </row>
    <row r="319" ht="12.75">
      <c r="S319" s="27"/>
    </row>
    <row r="320" ht="12.75">
      <c r="S320" s="27"/>
    </row>
    <row r="321" ht="12.75">
      <c r="S321" s="27"/>
    </row>
    <row r="322" ht="12.75">
      <c r="S322" s="27"/>
    </row>
    <row r="323" ht="12.75">
      <c r="S323" s="27"/>
    </row>
    <row r="324" ht="12.75">
      <c r="S324" s="27"/>
    </row>
    <row r="325" ht="12.75">
      <c r="S325" s="27"/>
    </row>
    <row r="326" ht="12.75">
      <c r="S326" s="27"/>
    </row>
    <row r="327" ht="12.75">
      <c r="S327" s="27"/>
    </row>
    <row r="328" ht="12.75">
      <c r="S328" s="27"/>
    </row>
    <row r="329" ht="12.75">
      <c r="S329" s="27"/>
    </row>
    <row r="330" ht="12.75">
      <c r="S330" s="27"/>
    </row>
    <row r="331" ht="12.75">
      <c r="S331" s="27"/>
    </row>
    <row r="332" ht="12.75">
      <c r="S332" s="27"/>
    </row>
    <row r="333" ht="12.75">
      <c r="S333" s="27"/>
    </row>
    <row r="334" ht="12.75">
      <c r="S334" s="27"/>
    </row>
    <row r="335" ht="12.75">
      <c r="S335" s="27"/>
    </row>
    <row r="336" ht="12.75">
      <c r="S336" s="27"/>
    </row>
    <row r="337" ht="12.75">
      <c r="S337" s="27"/>
    </row>
    <row r="338" ht="12.75">
      <c r="S338" s="27"/>
    </row>
    <row r="339" ht="12.75">
      <c r="S339" s="27"/>
    </row>
    <row r="340" ht="12.75">
      <c r="S340" s="27"/>
    </row>
    <row r="341" ht="12.75">
      <c r="S341" s="27"/>
    </row>
    <row r="342" ht="12.75">
      <c r="S342" s="27"/>
    </row>
    <row r="343" ht="12.75">
      <c r="S343" s="27"/>
    </row>
    <row r="344" ht="12.75">
      <c r="S344" s="27"/>
    </row>
    <row r="345" ht="12.75">
      <c r="S345" s="27"/>
    </row>
    <row r="346" ht="12.75">
      <c r="S346" s="27"/>
    </row>
    <row r="347" ht="12.75">
      <c r="S347" s="27"/>
    </row>
    <row r="348" ht="12.75">
      <c r="S348" s="27"/>
    </row>
    <row r="349" ht="12.75">
      <c r="S349" s="27"/>
    </row>
    <row r="350" ht="12.75">
      <c r="S350" s="27"/>
    </row>
    <row r="351" ht="12.75">
      <c r="S351" s="27"/>
    </row>
    <row r="352" ht="12.75">
      <c r="S352" s="27"/>
    </row>
    <row r="353" ht="12.75">
      <c r="S353" s="27"/>
    </row>
    <row r="354" ht="12.75">
      <c r="S354" s="27"/>
    </row>
    <row r="355" ht="12.75">
      <c r="S355" s="27"/>
    </row>
    <row r="356" ht="12.75">
      <c r="S356" s="27"/>
    </row>
    <row r="357" ht="12.75">
      <c r="S357" s="27"/>
    </row>
    <row r="358" ht="12.75">
      <c r="S358" s="27"/>
    </row>
    <row r="359" ht="12.75">
      <c r="S359" s="27"/>
    </row>
    <row r="360" ht="12.75">
      <c r="S360" s="27"/>
    </row>
    <row r="361" ht="12.75">
      <c r="S361" s="27"/>
    </row>
    <row r="362" ht="12.75">
      <c r="S362" s="27"/>
    </row>
    <row r="363" ht="12.75">
      <c r="S363" s="27"/>
    </row>
    <row r="364" ht="12.75">
      <c r="S364" s="27"/>
    </row>
    <row r="365" ht="12.75">
      <c r="S365" s="27"/>
    </row>
    <row r="366" ht="12.75">
      <c r="S366" s="27"/>
    </row>
    <row r="367" ht="12.75">
      <c r="S367" s="27"/>
    </row>
    <row r="368" ht="12.75">
      <c r="S368" s="27"/>
    </row>
    <row r="369" ht="12.75">
      <c r="S369" s="27"/>
    </row>
    <row r="370" ht="12.75">
      <c r="S370" s="27"/>
    </row>
    <row r="371" ht="12.75">
      <c r="S371" s="27"/>
    </row>
    <row r="372" ht="12.75">
      <c r="S372" s="27"/>
    </row>
    <row r="373" ht="12.75">
      <c r="S373" s="27"/>
    </row>
    <row r="374" ht="12.75">
      <c r="S374" s="27"/>
    </row>
    <row r="375" ht="12.75">
      <c r="S375" s="27"/>
    </row>
    <row r="376" ht="12.75">
      <c r="S376" s="27"/>
    </row>
    <row r="377" ht="12.75">
      <c r="S377" s="27"/>
    </row>
    <row r="378" ht="12.75">
      <c r="S378" s="27"/>
    </row>
    <row r="379" ht="12.75">
      <c r="S379" s="27"/>
    </row>
    <row r="380" ht="12.75">
      <c r="S380" s="27"/>
    </row>
    <row r="381" ht="12.75">
      <c r="S381" s="27"/>
    </row>
    <row r="382" ht="12.75">
      <c r="S382" s="27"/>
    </row>
    <row r="383" ht="12.75">
      <c r="S383" s="27"/>
    </row>
    <row r="384" ht="12.75">
      <c r="S384" s="27"/>
    </row>
    <row r="385" ht="12.75">
      <c r="S385" s="27"/>
    </row>
    <row r="386" ht="12.75">
      <c r="S386" s="27"/>
    </row>
    <row r="387" ht="12.75">
      <c r="S387" s="27"/>
    </row>
    <row r="388" ht="12.75">
      <c r="S388" s="27"/>
    </row>
    <row r="389" ht="12.75">
      <c r="S389" s="27"/>
    </row>
    <row r="390" ht="12.75">
      <c r="S390" s="27"/>
    </row>
    <row r="391" ht="12.75">
      <c r="S391" s="27"/>
    </row>
    <row r="392" ht="12.75">
      <c r="S392" s="27"/>
    </row>
    <row r="393" ht="12.75">
      <c r="S393" s="27"/>
    </row>
    <row r="394" ht="12.75">
      <c r="S394" s="27"/>
    </row>
    <row r="395" ht="12.75">
      <c r="S395" s="27"/>
    </row>
    <row r="396" ht="12.75">
      <c r="S396" s="27"/>
    </row>
    <row r="397" ht="12.75">
      <c r="S397" s="27"/>
    </row>
    <row r="398" ht="12.75">
      <c r="S398" s="27"/>
    </row>
    <row r="399" ht="12.75">
      <c r="S399" s="27"/>
    </row>
    <row r="400" ht="12.75">
      <c r="S400" s="27"/>
    </row>
    <row r="401" ht="12.75">
      <c r="S401" s="27"/>
    </row>
    <row r="402" ht="12.75">
      <c r="S402" s="27"/>
    </row>
    <row r="403" ht="12.75">
      <c r="S403" s="27"/>
    </row>
    <row r="404" ht="12.75">
      <c r="S404" s="27"/>
    </row>
    <row r="405" ht="12.75">
      <c r="S405" s="27"/>
    </row>
    <row r="406" ht="12.75">
      <c r="S406" s="27"/>
    </row>
    <row r="407" ht="12.75">
      <c r="S407" s="27"/>
    </row>
    <row r="408" ht="12.75">
      <c r="S408" s="27"/>
    </row>
    <row r="409" ht="12.75">
      <c r="S409" s="27"/>
    </row>
    <row r="410" ht="12.75">
      <c r="S410" s="27"/>
    </row>
    <row r="411" ht="12.75">
      <c r="S411" s="27"/>
    </row>
    <row r="412" ht="12.75">
      <c r="S412" s="27"/>
    </row>
    <row r="413" ht="12.75">
      <c r="S413" s="27"/>
    </row>
    <row r="414" ht="12.75">
      <c r="S414" s="27"/>
    </row>
    <row r="415" ht="12.75">
      <c r="S415" s="27"/>
    </row>
    <row r="416" ht="12.75">
      <c r="S416" s="27"/>
    </row>
    <row r="417" ht="12.75">
      <c r="S417" s="27"/>
    </row>
    <row r="418" ht="12.75">
      <c r="S418" s="27"/>
    </row>
    <row r="419" ht="12.75">
      <c r="S419" s="27"/>
    </row>
    <row r="420" ht="12.75">
      <c r="S420" s="27"/>
    </row>
    <row r="421" ht="12.75">
      <c r="S421" s="27"/>
    </row>
    <row r="422" ht="12.75">
      <c r="S422" s="27"/>
    </row>
    <row r="423" ht="12.75">
      <c r="S423" s="27"/>
    </row>
    <row r="424" ht="12.75">
      <c r="S424" s="27"/>
    </row>
    <row r="425" ht="12.75">
      <c r="S425" s="27"/>
    </row>
    <row r="426" ht="12.75">
      <c r="S426" s="27"/>
    </row>
    <row r="427" ht="12.75">
      <c r="S427" s="27"/>
    </row>
    <row r="428" ht="12.75">
      <c r="S428" s="27"/>
    </row>
    <row r="429" ht="12.75">
      <c r="S429" s="27"/>
    </row>
    <row r="430" ht="12.75">
      <c r="S430" s="27"/>
    </row>
    <row r="431" ht="12.75">
      <c r="S431" s="27"/>
    </row>
    <row r="432" ht="12.75">
      <c r="S432" s="27"/>
    </row>
    <row r="433" ht="12.75">
      <c r="S433" s="27"/>
    </row>
    <row r="434" ht="12.75">
      <c r="S434" s="27"/>
    </row>
    <row r="435" ht="12.75">
      <c r="S435" s="27"/>
    </row>
    <row r="436" ht="12.75">
      <c r="S436" s="27"/>
    </row>
    <row r="437" ht="12.75">
      <c r="S437" s="27"/>
    </row>
    <row r="438" ht="12.75">
      <c r="S438" s="27"/>
    </row>
    <row r="439" ht="12.75">
      <c r="S439" s="27"/>
    </row>
    <row r="440" ht="12.75">
      <c r="S440" s="27"/>
    </row>
    <row r="441" ht="12.75">
      <c r="S441" s="27"/>
    </row>
    <row r="442" ht="12.75">
      <c r="S442" s="27"/>
    </row>
    <row r="443" ht="12.75">
      <c r="S443" s="27"/>
    </row>
    <row r="444" ht="12.75">
      <c r="S444" s="27"/>
    </row>
    <row r="445" ht="12.75">
      <c r="S445" s="27"/>
    </row>
    <row r="446" ht="12.75">
      <c r="S446" s="27"/>
    </row>
    <row r="447" ht="12.75">
      <c r="S447" s="27"/>
    </row>
    <row r="448" ht="12.75">
      <c r="S448" s="27"/>
    </row>
    <row r="449" ht="12.75">
      <c r="S449" s="27"/>
    </row>
    <row r="450" ht="12.75">
      <c r="S450" s="27"/>
    </row>
    <row r="451" ht="12.75">
      <c r="S451" s="27"/>
    </row>
    <row r="452" ht="12.75">
      <c r="S452" s="27"/>
    </row>
    <row r="453" ht="12.75">
      <c r="S453" s="27"/>
    </row>
    <row r="454" ht="12.75">
      <c r="S454" s="27"/>
    </row>
    <row r="455" ht="12.75">
      <c r="S455" s="27"/>
    </row>
    <row r="456" ht="12.75">
      <c r="S456" s="27"/>
    </row>
    <row r="457" ht="12.75">
      <c r="S457" s="27"/>
    </row>
    <row r="458" ht="12.75">
      <c r="S458" s="27"/>
    </row>
    <row r="459" ht="12.75">
      <c r="S459" s="27"/>
    </row>
    <row r="460" ht="12.75">
      <c r="S460" s="27"/>
    </row>
    <row r="461" ht="12.75">
      <c r="S461" s="27"/>
    </row>
    <row r="462" ht="12.75">
      <c r="S462" s="27"/>
    </row>
    <row r="463" ht="12.75">
      <c r="S463" s="27"/>
    </row>
    <row r="464" ht="12.75">
      <c r="S464" s="27"/>
    </row>
    <row r="465" ht="12.75">
      <c r="S465" s="27"/>
    </row>
    <row r="466" ht="12.75">
      <c r="S466" s="27"/>
    </row>
    <row r="467" ht="12.75">
      <c r="S467" s="27"/>
    </row>
    <row r="468" ht="12.75">
      <c r="S468" s="27"/>
    </row>
    <row r="469" ht="12.75">
      <c r="S469" s="27"/>
    </row>
    <row r="470" ht="12.75">
      <c r="S470" s="27"/>
    </row>
    <row r="471" ht="12.75">
      <c r="S471" s="27"/>
    </row>
    <row r="472" ht="12.75">
      <c r="S472" s="27"/>
    </row>
    <row r="473" ht="12.75">
      <c r="S473" s="27"/>
    </row>
    <row r="474" ht="12.75">
      <c r="S474" s="27"/>
    </row>
    <row r="475" ht="12.75">
      <c r="S475" s="27"/>
    </row>
    <row r="476" ht="12.75">
      <c r="S476" s="27"/>
    </row>
    <row r="477" ht="12.75">
      <c r="S477" s="27"/>
    </row>
    <row r="478" ht="12.75">
      <c r="S478" s="27"/>
    </row>
    <row r="479" ht="12.75">
      <c r="S479" s="27"/>
    </row>
    <row r="480" ht="12.75">
      <c r="S480" s="27"/>
    </row>
    <row r="481" ht="12.75">
      <c r="S481" s="27"/>
    </row>
    <row r="482" ht="12.75">
      <c r="S482" s="27"/>
    </row>
    <row r="483" ht="12.75">
      <c r="S483" s="27"/>
    </row>
    <row r="484" ht="12.75">
      <c r="S484" s="27"/>
    </row>
    <row r="485" ht="12.75">
      <c r="S485" s="27"/>
    </row>
    <row r="486" ht="12.75">
      <c r="S486" s="27"/>
    </row>
    <row r="487" ht="12.75">
      <c r="S487" s="27"/>
    </row>
    <row r="488" ht="12.75">
      <c r="S488" s="27"/>
    </row>
    <row r="489" ht="12.75">
      <c r="S489" s="27"/>
    </row>
    <row r="490" ht="12.75">
      <c r="S490" s="27"/>
    </row>
    <row r="491" ht="12.75">
      <c r="S491" s="27"/>
    </row>
    <row r="492" ht="12.75">
      <c r="S492" s="27"/>
    </row>
    <row r="493" ht="12.75">
      <c r="S493" s="27"/>
    </row>
    <row r="494" ht="12.75">
      <c r="S494" s="27"/>
    </row>
    <row r="495" ht="12.75">
      <c r="S495" s="27"/>
    </row>
    <row r="496" ht="12.75">
      <c r="S496" s="27"/>
    </row>
    <row r="497" ht="12.75">
      <c r="S497" s="27"/>
    </row>
    <row r="498" ht="12.75">
      <c r="S498" s="27"/>
    </row>
    <row r="499" ht="12.75">
      <c r="S499" s="27"/>
    </row>
    <row r="500" ht="12.75">
      <c r="S500" s="27"/>
    </row>
    <row r="501" ht="12.75">
      <c r="S501" s="27"/>
    </row>
    <row r="502" ht="12.75">
      <c r="S502" s="27"/>
    </row>
    <row r="503" ht="12.75">
      <c r="S503" s="27"/>
    </row>
    <row r="504" ht="12.75">
      <c r="S504" s="27"/>
    </row>
    <row r="505" ht="12.75">
      <c r="S505" s="27"/>
    </row>
    <row r="506" ht="12.75">
      <c r="S506" s="27"/>
    </row>
    <row r="507" ht="12.75">
      <c r="S507" s="27"/>
    </row>
    <row r="508" ht="12.75">
      <c r="S508" s="27"/>
    </row>
    <row r="509" ht="12.75">
      <c r="S509" s="27"/>
    </row>
    <row r="510" ht="12.75">
      <c r="S510" s="27"/>
    </row>
    <row r="511" ht="12.75">
      <c r="S511" s="27"/>
    </row>
    <row r="512" ht="12.75">
      <c r="S512" s="27"/>
    </row>
    <row r="513" ht="12.75">
      <c r="S513" s="27"/>
    </row>
    <row r="514" ht="12.75">
      <c r="S514" s="27"/>
    </row>
    <row r="515" ht="12.75">
      <c r="S515" s="27"/>
    </row>
    <row r="516" ht="12.75">
      <c r="S516" s="27"/>
    </row>
    <row r="517" ht="12.75">
      <c r="S517" s="27"/>
    </row>
    <row r="518" ht="12.75">
      <c r="S518" s="27"/>
    </row>
    <row r="519" ht="12.75">
      <c r="S519" s="27"/>
    </row>
    <row r="520" ht="12.75">
      <c r="S520" s="27"/>
    </row>
    <row r="521" ht="12.75">
      <c r="S521" s="27"/>
    </row>
    <row r="522" ht="12.75">
      <c r="S522" s="27"/>
    </row>
    <row r="523" ht="12.75">
      <c r="S523" s="27"/>
    </row>
    <row r="524" ht="12.75">
      <c r="S524" s="27"/>
    </row>
    <row r="525" ht="12.75">
      <c r="S525" s="27"/>
    </row>
    <row r="526" ht="12.75">
      <c r="S526" s="27"/>
    </row>
    <row r="527" ht="12.75">
      <c r="S527" s="27"/>
    </row>
    <row r="528" ht="12.75">
      <c r="S528" s="27"/>
    </row>
    <row r="529" ht="12.75">
      <c r="S529" s="27"/>
    </row>
    <row r="530" ht="12.75">
      <c r="S530" s="27"/>
    </row>
    <row r="531" ht="12.75">
      <c r="S531" s="27"/>
    </row>
    <row r="532" ht="12.75">
      <c r="S532" s="27"/>
    </row>
    <row r="533" ht="12.75">
      <c r="S533" s="27"/>
    </row>
    <row r="534" ht="12.75">
      <c r="S534" s="27"/>
    </row>
    <row r="535" ht="12.75">
      <c r="S535" s="27"/>
    </row>
    <row r="536" ht="12.75">
      <c r="S536" s="27"/>
    </row>
    <row r="537" ht="12.75">
      <c r="S537" s="27"/>
    </row>
    <row r="538" ht="12.75">
      <c r="S538" s="27"/>
    </row>
    <row r="539" ht="12.75">
      <c r="S539" s="27"/>
    </row>
    <row r="540" ht="12.75">
      <c r="S540" s="27"/>
    </row>
    <row r="541" ht="12.75">
      <c r="S541" s="27"/>
    </row>
    <row r="542" ht="12.75">
      <c r="S542" s="27"/>
    </row>
    <row r="543" ht="12.75">
      <c r="S543" s="27"/>
    </row>
    <row r="544" ht="12.75">
      <c r="S544" s="27"/>
    </row>
    <row r="545" ht="12.75">
      <c r="S545" s="27"/>
    </row>
    <row r="546" ht="12.75">
      <c r="S546" s="27"/>
    </row>
    <row r="547" ht="12.75">
      <c r="S547" s="27"/>
    </row>
    <row r="548" ht="12.75">
      <c r="S548" s="27"/>
    </row>
    <row r="549" ht="12.75">
      <c r="S549" s="27"/>
    </row>
    <row r="550" ht="12.75">
      <c r="S550" s="27"/>
    </row>
    <row r="551" ht="12.75">
      <c r="S551" s="27"/>
    </row>
    <row r="552" ht="12.75">
      <c r="S552" s="27"/>
    </row>
    <row r="553" ht="12.75">
      <c r="S553" s="27"/>
    </row>
    <row r="554" ht="12.75">
      <c r="S554" s="27"/>
    </row>
    <row r="555" ht="12.75">
      <c r="S555" s="27"/>
    </row>
    <row r="556" ht="12.75">
      <c r="S556" s="27"/>
    </row>
    <row r="557" ht="12.75">
      <c r="S557" s="27"/>
    </row>
    <row r="558" ht="12.75">
      <c r="S558" s="27"/>
    </row>
    <row r="559" ht="12.75">
      <c r="S559" s="27"/>
    </row>
    <row r="560" ht="12.75">
      <c r="S560" s="27"/>
    </row>
    <row r="561" ht="12.75">
      <c r="S561" s="27"/>
    </row>
    <row r="562" ht="12.75">
      <c r="S562" s="27"/>
    </row>
    <row r="563" ht="12.75">
      <c r="S563" s="27"/>
    </row>
    <row r="564" ht="12.75">
      <c r="S564" s="27"/>
    </row>
    <row r="565" ht="12.75">
      <c r="S565" s="27"/>
    </row>
    <row r="566" ht="12.75">
      <c r="S566" s="27"/>
    </row>
    <row r="567" ht="12.75">
      <c r="S567" s="27"/>
    </row>
    <row r="568" ht="12.75">
      <c r="S568" s="27"/>
    </row>
    <row r="569" ht="12.75">
      <c r="S569" s="27"/>
    </row>
    <row r="570" ht="12.75">
      <c r="S570" s="27"/>
    </row>
    <row r="571" ht="12.75">
      <c r="S571" s="27"/>
    </row>
    <row r="572" ht="12.75">
      <c r="S572" s="27"/>
    </row>
    <row r="573" ht="12.75">
      <c r="S573" s="27"/>
    </row>
    <row r="574" ht="12.75">
      <c r="S574" s="27"/>
    </row>
    <row r="575" ht="12.75">
      <c r="S575" s="27"/>
    </row>
    <row r="576" ht="12.75">
      <c r="S576" s="27"/>
    </row>
    <row r="577" ht="12.75">
      <c r="S577" s="27"/>
    </row>
    <row r="578" ht="12.75">
      <c r="S578" s="27"/>
    </row>
    <row r="579" ht="12.75">
      <c r="S579" s="27"/>
    </row>
    <row r="580" ht="12.75">
      <c r="S580" s="27"/>
    </row>
    <row r="581" ht="12.75">
      <c r="S581" s="27"/>
    </row>
    <row r="582" ht="12.75">
      <c r="S582" s="27"/>
    </row>
    <row r="583" ht="12.75">
      <c r="S583" s="27"/>
    </row>
    <row r="584" ht="12.75">
      <c r="S584" s="27"/>
    </row>
    <row r="585" ht="12.75">
      <c r="S585" s="27"/>
    </row>
    <row r="586" ht="12.75">
      <c r="S586" s="27"/>
    </row>
    <row r="587" ht="12.75">
      <c r="S587" s="27"/>
    </row>
    <row r="588" ht="12.75">
      <c r="S588" s="27"/>
    </row>
    <row r="589" ht="12.75">
      <c r="S589" s="27"/>
    </row>
    <row r="590" ht="12.75">
      <c r="S590" s="27"/>
    </row>
    <row r="591" ht="12.75">
      <c r="S591" s="27"/>
    </row>
    <row r="592" ht="12.75">
      <c r="S592" s="27"/>
    </row>
    <row r="593" ht="12.75">
      <c r="S593" s="27"/>
    </row>
    <row r="594" ht="12.75">
      <c r="S594" s="27"/>
    </row>
    <row r="595" ht="12.75">
      <c r="S595" s="27"/>
    </row>
    <row r="596" ht="12.75">
      <c r="S596" s="27"/>
    </row>
    <row r="597" ht="12.75">
      <c r="S597" s="27"/>
    </row>
    <row r="598" ht="12.75">
      <c r="S598" s="27"/>
    </row>
    <row r="599" ht="12.75">
      <c r="S599" s="27"/>
    </row>
    <row r="600" ht="12.75">
      <c r="S600" s="27"/>
    </row>
    <row r="601" ht="12.75">
      <c r="S601" s="27"/>
    </row>
    <row r="602" ht="12.75">
      <c r="S602" s="27"/>
    </row>
    <row r="603" ht="12.75">
      <c r="S603" s="27"/>
    </row>
    <row r="604" ht="12.75">
      <c r="S604" s="27"/>
    </row>
    <row r="605" ht="12.75">
      <c r="S605" s="27"/>
    </row>
    <row r="606" ht="12.75">
      <c r="S606" s="27"/>
    </row>
    <row r="607" ht="12.75">
      <c r="S607" s="27"/>
    </row>
    <row r="608" ht="12.75">
      <c r="S608" s="27"/>
    </row>
    <row r="609" ht="12.75">
      <c r="S609" s="27"/>
    </row>
    <row r="610" ht="12.75">
      <c r="S610" s="27"/>
    </row>
    <row r="611" ht="12.75">
      <c r="S611" s="27"/>
    </row>
    <row r="612" ht="12.75">
      <c r="S612" s="27"/>
    </row>
    <row r="613" ht="12.75">
      <c r="S613" s="27"/>
    </row>
    <row r="614" ht="12.75">
      <c r="S614" s="27"/>
    </row>
    <row r="615" ht="12.75">
      <c r="S615" s="27"/>
    </row>
    <row r="616" ht="12.75">
      <c r="S616" s="27"/>
    </row>
    <row r="617" ht="12.75">
      <c r="S617" s="27"/>
    </row>
    <row r="618" ht="12.75">
      <c r="S618" s="27"/>
    </row>
    <row r="619" ht="12.75">
      <c r="S619" s="27"/>
    </row>
    <row r="620" ht="12.75">
      <c r="S620" s="27"/>
    </row>
    <row r="621" ht="12.75">
      <c r="S621" s="27"/>
    </row>
    <row r="622" ht="12.75">
      <c r="S622" s="27"/>
    </row>
    <row r="623" ht="12.75">
      <c r="S623" s="27"/>
    </row>
    <row r="624" ht="12.75">
      <c r="S624" s="27"/>
    </row>
    <row r="625" ht="12.75">
      <c r="S625" s="27"/>
    </row>
    <row r="626" ht="12.75">
      <c r="S626" s="27"/>
    </row>
    <row r="627" ht="12.75">
      <c r="S627" s="27"/>
    </row>
    <row r="628" ht="12.75">
      <c r="S628" s="27"/>
    </row>
    <row r="629" ht="12.75">
      <c r="S629" s="27"/>
    </row>
    <row r="630" ht="12.75">
      <c r="S630" s="27"/>
    </row>
    <row r="631" ht="12.75">
      <c r="S631" s="27"/>
    </row>
    <row r="632" ht="12.75">
      <c r="S632" s="27"/>
    </row>
    <row r="633" ht="12.75">
      <c r="S633" s="27"/>
    </row>
    <row r="634" ht="12.75">
      <c r="S634" s="27"/>
    </row>
    <row r="635" ht="12.75">
      <c r="S635" s="27"/>
    </row>
    <row r="636" ht="12.75">
      <c r="S636" s="27"/>
    </row>
    <row r="637" ht="12.75">
      <c r="S637" s="27"/>
    </row>
    <row r="638" ht="12.75">
      <c r="S638" s="27"/>
    </row>
    <row r="639" ht="12.75">
      <c r="S639" s="27"/>
    </row>
    <row r="640" ht="12.75">
      <c r="S640" s="27"/>
    </row>
    <row r="641" ht="12.75">
      <c r="S641" s="27"/>
    </row>
    <row r="642" ht="12.75">
      <c r="S642" s="27"/>
    </row>
    <row r="643" ht="12.75">
      <c r="S643" s="27"/>
    </row>
    <row r="644" ht="12.75">
      <c r="S644" s="27"/>
    </row>
    <row r="645" ht="12.75">
      <c r="S645" s="27"/>
    </row>
    <row r="646" ht="12.75">
      <c r="S646" s="27"/>
    </row>
    <row r="647" ht="12.75">
      <c r="S647" s="27"/>
    </row>
    <row r="648" ht="12.75">
      <c r="S648" s="27"/>
    </row>
    <row r="649" ht="12.75">
      <c r="S649" s="27"/>
    </row>
    <row r="650" ht="12.75">
      <c r="S650" s="27"/>
    </row>
    <row r="651" ht="12.75">
      <c r="S651" s="27"/>
    </row>
    <row r="652" ht="12.75">
      <c r="S652" s="27"/>
    </row>
    <row r="653" ht="12.75">
      <c r="S653" s="27"/>
    </row>
    <row r="654" ht="12.75">
      <c r="S654" s="27"/>
    </row>
    <row r="655" ht="12.75">
      <c r="S655" s="27"/>
    </row>
    <row r="656" ht="12.75">
      <c r="S656" s="27"/>
    </row>
    <row r="657" ht="12.75">
      <c r="S657" s="27"/>
    </row>
    <row r="658" ht="12.75">
      <c r="S658" s="27"/>
    </row>
    <row r="659" ht="12.75">
      <c r="S659" s="27"/>
    </row>
    <row r="660" ht="12.75">
      <c r="S660" s="27"/>
    </row>
    <row r="661" ht="12.75">
      <c r="S661" s="27"/>
    </row>
    <row r="662" ht="12.75">
      <c r="S662" s="27"/>
    </row>
    <row r="663" ht="12.75">
      <c r="S663" s="27"/>
    </row>
    <row r="664" ht="12.75">
      <c r="S664" s="27"/>
    </row>
    <row r="665" ht="12.75">
      <c r="S665" s="27"/>
    </row>
    <row r="666" ht="12.75">
      <c r="S666" s="27"/>
    </row>
    <row r="667" ht="12.75">
      <c r="S667" s="27"/>
    </row>
    <row r="668" ht="12.75">
      <c r="S668" s="27"/>
    </row>
    <row r="669" ht="12.75">
      <c r="S669" s="27"/>
    </row>
    <row r="670" ht="12.75">
      <c r="S670" s="27"/>
    </row>
    <row r="671" ht="12.75">
      <c r="S671" s="27"/>
    </row>
    <row r="672" ht="12.75">
      <c r="S672" s="27"/>
    </row>
    <row r="673" ht="12.75">
      <c r="S673" s="27"/>
    </row>
    <row r="674" ht="12.75">
      <c r="S674" s="27"/>
    </row>
    <row r="675" ht="12.75">
      <c r="S675" s="27"/>
    </row>
    <row r="676" ht="12.75">
      <c r="S676" s="27"/>
    </row>
    <row r="677" ht="12.75">
      <c r="S677" s="27"/>
    </row>
    <row r="678" ht="12.75">
      <c r="S678" s="27"/>
    </row>
    <row r="679" ht="12.75">
      <c r="S679" s="27"/>
    </row>
    <row r="680" ht="12.75">
      <c r="S680" s="27"/>
    </row>
    <row r="681" ht="12.75">
      <c r="S681" s="27"/>
    </row>
    <row r="682" ht="12.75">
      <c r="S682" s="27"/>
    </row>
    <row r="683" ht="12.75">
      <c r="S683" s="27"/>
    </row>
    <row r="684" ht="12.75">
      <c r="S684" s="27"/>
    </row>
    <row r="685" ht="12.75">
      <c r="S685" s="27"/>
    </row>
    <row r="686" ht="12.75">
      <c r="S686" s="27"/>
    </row>
    <row r="687" ht="12.75">
      <c r="S687" s="27"/>
    </row>
    <row r="688" ht="12.75">
      <c r="S688" s="27"/>
    </row>
    <row r="689" ht="12.75">
      <c r="S689" s="27"/>
    </row>
    <row r="690" ht="12.75">
      <c r="S690" s="27"/>
    </row>
    <row r="691" ht="12.75">
      <c r="S691" s="27"/>
    </row>
    <row r="692" ht="12.75">
      <c r="S692" s="27"/>
    </row>
    <row r="693" ht="12.75">
      <c r="S693" s="27"/>
    </row>
    <row r="694" ht="12.75">
      <c r="S694" s="27"/>
    </row>
    <row r="695" ht="12.75">
      <c r="S695" s="27"/>
    </row>
    <row r="696" ht="12.75">
      <c r="S696" s="27"/>
    </row>
    <row r="697" ht="12.75">
      <c r="S697" s="27"/>
    </row>
    <row r="698" ht="12.75">
      <c r="S698" s="27"/>
    </row>
    <row r="699" ht="12.75">
      <c r="S699" s="27"/>
    </row>
    <row r="700" ht="12.75">
      <c r="S700" s="27"/>
    </row>
    <row r="701" ht="12.75">
      <c r="S701" s="27"/>
    </row>
    <row r="702" ht="12.75">
      <c r="S702" s="27"/>
    </row>
    <row r="703" ht="12.75">
      <c r="S703" s="27"/>
    </row>
    <row r="704" ht="12.75">
      <c r="S704" s="27"/>
    </row>
    <row r="705" ht="12.75">
      <c r="S705" s="27"/>
    </row>
    <row r="706" ht="12.75">
      <c r="S706" s="27"/>
    </row>
    <row r="707" ht="12.75">
      <c r="S707" s="27"/>
    </row>
    <row r="708" ht="12.75">
      <c r="S708" s="27"/>
    </row>
    <row r="709" ht="12.75">
      <c r="S709" s="27"/>
    </row>
    <row r="710" ht="12.75">
      <c r="S710" s="27"/>
    </row>
    <row r="711" ht="12.75">
      <c r="S711" s="27"/>
    </row>
    <row r="712" ht="12.75">
      <c r="S712" s="27"/>
    </row>
    <row r="713" ht="12.75">
      <c r="S713" s="27"/>
    </row>
    <row r="714" ht="12.75">
      <c r="S714" s="27"/>
    </row>
    <row r="715" ht="12.75">
      <c r="S715" s="27"/>
    </row>
    <row r="716" ht="12.75">
      <c r="S716" s="27"/>
    </row>
    <row r="717" ht="12.75">
      <c r="S717" s="27"/>
    </row>
    <row r="718" ht="12.75">
      <c r="S718" s="27"/>
    </row>
    <row r="719" ht="12.75">
      <c r="S719" s="27"/>
    </row>
    <row r="720" ht="12.75">
      <c r="S720" s="27"/>
    </row>
    <row r="721" ht="12.75">
      <c r="S721" s="27"/>
    </row>
    <row r="722" ht="12.75">
      <c r="S722" s="27"/>
    </row>
    <row r="723" ht="12.75">
      <c r="S723" s="27"/>
    </row>
    <row r="724" ht="12.75">
      <c r="S724" s="27"/>
    </row>
    <row r="725" ht="12.75">
      <c r="S725" s="27"/>
    </row>
    <row r="726" ht="12.75">
      <c r="S726" s="27"/>
    </row>
    <row r="727" ht="12.75">
      <c r="S727" s="27"/>
    </row>
    <row r="728" ht="12.75">
      <c r="S728" s="27"/>
    </row>
    <row r="729" ht="12.75">
      <c r="S729" s="27"/>
    </row>
    <row r="730" ht="12.75">
      <c r="S730" s="27"/>
    </row>
    <row r="731" ht="12.75">
      <c r="S731" s="27"/>
    </row>
    <row r="732" ht="12.75">
      <c r="S732" s="27"/>
    </row>
    <row r="733" ht="12.75">
      <c r="S733" s="27"/>
    </row>
    <row r="734" ht="12.75">
      <c r="S734" s="27"/>
    </row>
    <row r="735" ht="12.75">
      <c r="S735" s="27"/>
    </row>
    <row r="736" ht="12.75">
      <c r="S736" s="27"/>
    </row>
    <row r="737" ht="12.75">
      <c r="S737" s="27"/>
    </row>
    <row r="738" ht="12.75">
      <c r="S738" s="27"/>
    </row>
    <row r="739" ht="12.75">
      <c r="S739" s="27"/>
    </row>
    <row r="740" ht="12.75">
      <c r="S740" s="27"/>
    </row>
    <row r="741" ht="12.75">
      <c r="S741" s="27"/>
    </row>
    <row r="742" ht="12.75">
      <c r="S742" s="27"/>
    </row>
    <row r="743" ht="12.75">
      <c r="S743" s="27"/>
    </row>
    <row r="744" ht="12.75">
      <c r="S744" s="27"/>
    </row>
    <row r="745" ht="12.75">
      <c r="S745" s="27"/>
    </row>
    <row r="746" ht="12.75">
      <c r="S746" s="27"/>
    </row>
    <row r="747" ht="12.75">
      <c r="S747" s="27"/>
    </row>
    <row r="748" ht="12.75">
      <c r="S748" s="27"/>
    </row>
    <row r="749" ht="12.75">
      <c r="S749" s="27"/>
    </row>
    <row r="750" ht="12.75">
      <c r="S750" s="27"/>
    </row>
    <row r="751" ht="12.75">
      <c r="S751" s="27"/>
    </row>
    <row r="752" ht="12.75">
      <c r="S752" s="27"/>
    </row>
    <row r="753" ht="12.75">
      <c r="S753" s="27"/>
    </row>
    <row r="754" ht="12.75">
      <c r="S754" s="27"/>
    </row>
    <row r="755" ht="12.75">
      <c r="S755" s="27"/>
    </row>
    <row r="756" ht="12.75">
      <c r="S756" s="27"/>
    </row>
    <row r="757" ht="12.75">
      <c r="S757" s="27"/>
    </row>
    <row r="758" ht="12.75">
      <c r="S758" s="27"/>
    </row>
    <row r="759" ht="12.75">
      <c r="S759" s="27"/>
    </row>
    <row r="760" ht="12.75">
      <c r="S760" s="27"/>
    </row>
    <row r="761" ht="12.75">
      <c r="S761" s="27"/>
    </row>
    <row r="762" ht="12.75">
      <c r="S762" s="27"/>
    </row>
    <row r="763" ht="12.75">
      <c r="S763" s="27"/>
    </row>
    <row r="764" ht="12.75">
      <c r="S764" s="27"/>
    </row>
    <row r="765" ht="12.75">
      <c r="S765" s="27"/>
    </row>
    <row r="766" ht="12.75">
      <c r="S766" s="27"/>
    </row>
    <row r="767" ht="12.75">
      <c r="S767" s="27"/>
    </row>
    <row r="768" ht="12.75">
      <c r="S768" s="27"/>
    </row>
    <row r="769" ht="12.75">
      <c r="S769" s="27"/>
    </row>
    <row r="770" ht="12.75">
      <c r="S770" s="27"/>
    </row>
    <row r="771" ht="12.75">
      <c r="S771" s="27"/>
    </row>
    <row r="772" ht="12.75">
      <c r="S772" s="27"/>
    </row>
    <row r="773" ht="12.75">
      <c r="S773" s="27"/>
    </row>
    <row r="774" ht="12.75">
      <c r="S774" s="27"/>
    </row>
    <row r="775" ht="12.75">
      <c r="S775" s="27"/>
    </row>
    <row r="776" ht="12.75">
      <c r="S776" s="27"/>
    </row>
    <row r="777" ht="12.75">
      <c r="S777" s="27"/>
    </row>
    <row r="778" ht="12.75">
      <c r="S778" s="27"/>
    </row>
    <row r="779" ht="12.75">
      <c r="S779" s="27"/>
    </row>
    <row r="780" ht="12.75">
      <c r="S780" s="27"/>
    </row>
    <row r="781" ht="12.75">
      <c r="S781" s="27"/>
    </row>
    <row r="782" ht="12.75">
      <c r="S782" s="27"/>
    </row>
    <row r="783" ht="12.75">
      <c r="S783" s="27"/>
    </row>
    <row r="784" ht="12.75">
      <c r="S784" s="27"/>
    </row>
    <row r="785" ht="12.75">
      <c r="S785" s="27"/>
    </row>
    <row r="786" ht="12.75">
      <c r="S786" s="27"/>
    </row>
    <row r="787" ht="12.75">
      <c r="S787" s="27"/>
    </row>
    <row r="788" ht="12.75">
      <c r="S788" s="27"/>
    </row>
    <row r="789" ht="12.75">
      <c r="S789" s="27"/>
    </row>
    <row r="790" ht="12.75">
      <c r="S790" s="27"/>
    </row>
    <row r="791" ht="12.75">
      <c r="S791" s="27"/>
    </row>
    <row r="792" ht="12.75">
      <c r="S792" s="27"/>
    </row>
    <row r="793" ht="12.75">
      <c r="S793" s="27"/>
    </row>
    <row r="794" ht="12.75">
      <c r="S794" s="27"/>
    </row>
    <row r="795" ht="12.75">
      <c r="S795" s="27"/>
    </row>
    <row r="796" ht="12.75">
      <c r="S796" s="27"/>
    </row>
    <row r="797" ht="12.75">
      <c r="S797" s="27"/>
    </row>
    <row r="798" ht="12.75">
      <c r="S798" s="27"/>
    </row>
    <row r="799" ht="12.75">
      <c r="S799" s="27"/>
    </row>
    <row r="800" ht="12.75">
      <c r="S800" s="27"/>
    </row>
    <row r="801" ht="12.75">
      <c r="S801" s="27"/>
    </row>
    <row r="802" ht="12.75">
      <c r="S802" s="27"/>
    </row>
    <row r="803" ht="12.75">
      <c r="S803" s="27"/>
    </row>
    <row r="804" ht="12.75">
      <c r="S804" s="27"/>
    </row>
    <row r="805" ht="12.75">
      <c r="S805" s="27"/>
    </row>
    <row r="806" ht="12.75">
      <c r="S806" s="27"/>
    </row>
    <row r="807" ht="12.75">
      <c r="S807" s="27"/>
    </row>
    <row r="808" ht="12.75">
      <c r="S808" s="27"/>
    </row>
    <row r="809" ht="12.75">
      <c r="S809" s="27"/>
    </row>
    <row r="810" ht="12.75">
      <c r="S810" s="27"/>
    </row>
    <row r="811" ht="12.75">
      <c r="S811" s="27"/>
    </row>
    <row r="812" ht="12.75">
      <c r="S812" s="27"/>
    </row>
    <row r="813" ht="12.75">
      <c r="S813" s="27"/>
    </row>
    <row r="814" ht="12.75">
      <c r="S814" s="27"/>
    </row>
    <row r="815" ht="12.75">
      <c r="S815" s="27"/>
    </row>
    <row r="816" ht="12.75">
      <c r="S816" s="27"/>
    </row>
    <row r="817" ht="12.75">
      <c r="S817" s="27"/>
    </row>
    <row r="818" ht="12.75">
      <c r="S818" s="27"/>
    </row>
    <row r="819" ht="12.75">
      <c r="S819" s="27"/>
    </row>
    <row r="820" ht="12.75">
      <c r="S820" s="27"/>
    </row>
    <row r="821" ht="12.75">
      <c r="S821" s="27"/>
    </row>
    <row r="822" ht="12.75">
      <c r="S822" s="27"/>
    </row>
    <row r="823" ht="12.75">
      <c r="S823" s="27"/>
    </row>
    <row r="824" ht="12.75">
      <c r="S824" s="27"/>
    </row>
    <row r="825" ht="12.75">
      <c r="S825" s="27"/>
    </row>
    <row r="826" ht="12.75">
      <c r="S826" s="27"/>
    </row>
    <row r="827" ht="12.75">
      <c r="S827" s="27"/>
    </row>
    <row r="828" ht="12.75">
      <c r="S828" s="27"/>
    </row>
    <row r="829" ht="12.75">
      <c r="S829" s="27"/>
    </row>
    <row r="830" ht="12.75">
      <c r="S830" s="27"/>
    </row>
    <row r="831" ht="12.75">
      <c r="S831" s="27"/>
    </row>
    <row r="832" ht="12.75">
      <c r="S832" s="27"/>
    </row>
    <row r="833" ht="12.75">
      <c r="S833" s="27"/>
    </row>
    <row r="834" ht="12.75">
      <c r="S834" s="27"/>
    </row>
    <row r="835" ht="12.75">
      <c r="S835" s="27"/>
    </row>
    <row r="836" ht="12.75">
      <c r="S836" s="27"/>
    </row>
    <row r="837" ht="12.75">
      <c r="S837" s="27"/>
    </row>
    <row r="838" ht="12.75">
      <c r="S838" s="27"/>
    </row>
    <row r="839" ht="12.75">
      <c r="S839" s="27"/>
    </row>
    <row r="840" ht="12.75">
      <c r="S840" s="27"/>
    </row>
    <row r="841" ht="12.75">
      <c r="S841" s="27"/>
    </row>
    <row r="842" ht="12.75">
      <c r="S842" s="27"/>
    </row>
    <row r="843" ht="12.75">
      <c r="S843" s="27"/>
    </row>
    <row r="844" ht="12.75">
      <c r="S844" s="27"/>
    </row>
    <row r="845" ht="12.75">
      <c r="S845" s="27"/>
    </row>
    <row r="846" ht="12.75">
      <c r="S846" s="27"/>
    </row>
    <row r="847" ht="12.75">
      <c r="S847" s="27"/>
    </row>
    <row r="848" ht="12.75">
      <c r="S848" s="27"/>
    </row>
    <row r="849" ht="12.75">
      <c r="S849" s="27"/>
    </row>
    <row r="850" ht="12.75">
      <c r="S850" s="27"/>
    </row>
    <row r="851" ht="12.75">
      <c r="S851" s="27"/>
    </row>
    <row r="852" ht="12.75">
      <c r="S852" s="27"/>
    </row>
    <row r="853" ht="12.75">
      <c r="S853" s="27"/>
    </row>
    <row r="854" ht="12.75">
      <c r="S854" s="27"/>
    </row>
    <row r="855" ht="12.75">
      <c r="S855" s="27"/>
    </row>
    <row r="856" ht="12.75">
      <c r="S856" s="27"/>
    </row>
    <row r="857" ht="12.75">
      <c r="S857" s="27"/>
    </row>
    <row r="858" ht="12.75">
      <c r="S858" s="27"/>
    </row>
    <row r="859" ht="12.75">
      <c r="S859" s="27"/>
    </row>
    <row r="860" ht="12.75">
      <c r="S860" s="27"/>
    </row>
    <row r="861" ht="12.75">
      <c r="S861" s="27"/>
    </row>
    <row r="862" ht="12.75">
      <c r="S862" s="27"/>
    </row>
    <row r="863" ht="12.75">
      <c r="S863" s="27"/>
    </row>
    <row r="864" ht="12.75">
      <c r="S864" s="27"/>
    </row>
    <row r="865" ht="12.75">
      <c r="S865" s="27"/>
    </row>
    <row r="866" ht="12.75">
      <c r="S866" s="27"/>
    </row>
    <row r="867" ht="12.75">
      <c r="S867" s="27"/>
    </row>
    <row r="868" ht="12.75">
      <c r="S868" s="27"/>
    </row>
    <row r="869" ht="12.75">
      <c r="S869" s="27"/>
    </row>
    <row r="870" ht="12.75">
      <c r="S870" s="27"/>
    </row>
    <row r="871" ht="12.75">
      <c r="S871" s="27"/>
    </row>
    <row r="872" ht="12.75">
      <c r="S872" s="27"/>
    </row>
    <row r="873" ht="12.75">
      <c r="S873" s="27"/>
    </row>
    <row r="874" ht="12.75">
      <c r="S874" s="27"/>
    </row>
    <row r="875" ht="12.75">
      <c r="S875" s="27"/>
    </row>
    <row r="876" ht="12.75">
      <c r="S876" s="27"/>
    </row>
    <row r="877" ht="12.75">
      <c r="S877" s="27"/>
    </row>
    <row r="878" ht="12.75">
      <c r="S878" s="27"/>
    </row>
    <row r="879" ht="12.75">
      <c r="S879" s="27"/>
    </row>
    <row r="880" ht="12.75">
      <c r="S880" s="27"/>
    </row>
    <row r="881" ht="12.75">
      <c r="S881" s="27"/>
    </row>
    <row r="882" ht="12.75">
      <c r="S882" s="27"/>
    </row>
    <row r="883" ht="12.75">
      <c r="S883" s="27"/>
    </row>
    <row r="884" ht="12.75">
      <c r="S884" s="27"/>
    </row>
    <row r="885" ht="12.75">
      <c r="S885" s="27"/>
    </row>
    <row r="886" ht="12.75">
      <c r="S886" s="27"/>
    </row>
    <row r="887" ht="12.75">
      <c r="S887" s="27"/>
    </row>
    <row r="888" ht="12.75">
      <c r="S888" s="27"/>
    </row>
    <row r="889" ht="12.75">
      <c r="S889" s="27"/>
    </row>
    <row r="890" ht="12.75">
      <c r="S890" s="27"/>
    </row>
    <row r="891" ht="12.75">
      <c r="S891" s="27"/>
    </row>
    <row r="892" ht="12.75">
      <c r="S892" s="27"/>
    </row>
    <row r="893" ht="12.75">
      <c r="S893" s="27"/>
    </row>
    <row r="894" ht="12.75">
      <c r="S894" s="27"/>
    </row>
    <row r="895" ht="12.75">
      <c r="S895" s="27"/>
    </row>
    <row r="896" ht="12.75">
      <c r="S896" s="27"/>
    </row>
    <row r="897" ht="12.75">
      <c r="S897" s="27"/>
    </row>
    <row r="898" ht="12.75">
      <c r="S898" s="27"/>
    </row>
    <row r="899" ht="12.75">
      <c r="S899" s="27"/>
    </row>
    <row r="900" ht="12.75">
      <c r="S900" s="27"/>
    </row>
    <row r="901" ht="12.75">
      <c r="S901" s="27"/>
    </row>
    <row r="902" ht="12.75">
      <c r="S902" s="27"/>
    </row>
    <row r="903" ht="12.75">
      <c r="S903" s="27"/>
    </row>
    <row r="904" ht="12.75">
      <c r="S904" s="27"/>
    </row>
    <row r="905" ht="12.75">
      <c r="S905" s="27"/>
    </row>
    <row r="906" ht="12.75">
      <c r="S906" s="27"/>
    </row>
    <row r="907" ht="12.75">
      <c r="S907" s="27"/>
    </row>
    <row r="908" ht="12.75">
      <c r="S908" s="27"/>
    </row>
    <row r="909" ht="12.75">
      <c r="S909" s="27"/>
    </row>
    <row r="910" ht="12.75">
      <c r="S910" s="27"/>
    </row>
    <row r="911" ht="12.75">
      <c r="S911" s="27"/>
    </row>
    <row r="912" ht="12.75">
      <c r="S912" s="27"/>
    </row>
    <row r="913" ht="12.75">
      <c r="S913" s="27"/>
    </row>
    <row r="914" ht="12.75">
      <c r="S914" s="27"/>
    </row>
    <row r="915" ht="12.75">
      <c r="S915" s="27"/>
    </row>
    <row r="916" ht="12.75">
      <c r="S916" s="27"/>
    </row>
    <row r="917" ht="12.75">
      <c r="S917" s="27"/>
    </row>
    <row r="918" ht="12.75">
      <c r="S918" s="27"/>
    </row>
    <row r="919" ht="12.75">
      <c r="S919" s="27"/>
    </row>
    <row r="920" ht="12.75">
      <c r="S920" s="27"/>
    </row>
    <row r="921" ht="12.75">
      <c r="S921" s="27"/>
    </row>
    <row r="922" ht="12.75">
      <c r="S922" s="27"/>
    </row>
    <row r="923" ht="12.75">
      <c r="S923" s="27"/>
    </row>
    <row r="924" ht="12.75">
      <c r="S924" s="27"/>
    </row>
    <row r="925" ht="12.75">
      <c r="S925" s="27"/>
    </row>
    <row r="926" ht="12.75">
      <c r="S926" s="27"/>
    </row>
    <row r="927" ht="12.75">
      <c r="S927" s="27"/>
    </row>
    <row r="928" ht="12.75">
      <c r="S928" s="27"/>
    </row>
    <row r="929" ht="12.75">
      <c r="S929" s="27"/>
    </row>
    <row r="930" ht="12.75">
      <c r="S930" s="27"/>
    </row>
    <row r="931" ht="12.75">
      <c r="S931" s="27"/>
    </row>
    <row r="932" ht="12.75">
      <c r="S932" s="27"/>
    </row>
    <row r="933" ht="12.75">
      <c r="S933" s="27"/>
    </row>
    <row r="934" ht="12.75">
      <c r="S934" s="27"/>
    </row>
    <row r="935" ht="12.75">
      <c r="S935" s="27"/>
    </row>
    <row r="936" ht="12.75">
      <c r="S936" s="27"/>
    </row>
    <row r="937" ht="12.75">
      <c r="S937" s="27"/>
    </row>
    <row r="938" ht="12.75">
      <c r="S938" s="27"/>
    </row>
    <row r="939" ht="12.75">
      <c r="S939" s="27"/>
    </row>
    <row r="940" ht="12.75">
      <c r="S940" s="27"/>
    </row>
    <row r="941" ht="12.75">
      <c r="S941" s="27"/>
    </row>
    <row r="942" ht="12.75">
      <c r="S942" s="27"/>
    </row>
    <row r="943" ht="12.75">
      <c r="S943" s="27"/>
    </row>
    <row r="944" ht="12.75">
      <c r="S944" s="27"/>
    </row>
    <row r="945" ht="12.75">
      <c r="S945" s="27"/>
    </row>
    <row r="946" ht="12.75">
      <c r="S946" s="27"/>
    </row>
    <row r="947" ht="12.75">
      <c r="S947" s="27"/>
    </row>
    <row r="948" ht="12.75">
      <c r="S948" s="27"/>
    </row>
    <row r="949" ht="12.75">
      <c r="S949" s="27"/>
    </row>
    <row r="950" ht="12.75">
      <c r="S950" s="27"/>
    </row>
    <row r="951" ht="12.75">
      <c r="S951" s="27"/>
    </row>
    <row r="952" ht="12.75">
      <c r="S952" s="27"/>
    </row>
    <row r="953" ht="12.75">
      <c r="S953" s="27"/>
    </row>
    <row r="954" ht="12.75">
      <c r="S954" s="27"/>
    </row>
    <row r="955" ht="12.75">
      <c r="S955" s="27"/>
    </row>
    <row r="956" ht="12.75">
      <c r="S956" s="27"/>
    </row>
    <row r="957" ht="12.75">
      <c r="S957" s="27"/>
    </row>
    <row r="958" ht="12.75">
      <c r="S958" s="27"/>
    </row>
    <row r="959" ht="12.75">
      <c r="S959" s="27"/>
    </row>
    <row r="960" ht="12.75">
      <c r="S960" s="27"/>
    </row>
    <row r="961" ht="12.75">
      <c r="S961" s="27"/>
    </row>
    <row r="962" ht="12.75">
      <c r="S962" s="27"/>
    </row>
    <row r="963" ht="12.75">
      <c r="S963" s="27"/>
    </row>
    <row r="964" ht="12.75">
      <c r="S964" s="27"/>
    </row>
    <row r="965" ht="12.75">
      <c r="S965" s="27"/>
    </row>
    <row r="966" ht="12.75">
      <c r="S966" s="27"/>
    </row>
    <row r="967" ht="12.75">
      <c r="S967" s="27"/>
    </row>
    <row r="968" ht="12.75">
      <c r="S968" s="27"/>
    </row>
    <row r="969" ht="12.75">
      <c r="S969" s="27"/>
    </row>
    <row r="970" ht="12.75">
      <c r="S970" s="27"/>
    </row>
    <row r="971" ht="12.75">
      <c r="S971" s="27"/>
    </row>
    <row r="972" ht="12.75">
      <c r="S972" s="27"/>
    </row>
    <row r="973" ht="12.75">
      <c r="S973" s="27"/>
    </row>
    <row r="974" ht="12.75">
      <c r="S974" s="27"/>
    </row>
    <row r="975" ht="12.75">
      <c r="S975" s="27"/>
    </row>
    <row r="976" ht="12.75">
      <c r="S976" s="27"/>
    </row>
    <row r="977" ht="12.75">
      <c r="S977" s="27"/>
    </row>
    <row r="978" ht="12.75">
      <c r="S978" s="27"/>
    </row>
    <row r="979" ht="12.75">
      <c r="S979" s="27"/>
    </row>
    <row r="980" ht="12.75">
      <c r="S980" s="27"/>
    </row>
    <row r="981" ht="12.75">
      <c r="S981" s="27"/>
    </row>
    <row r="982" ht="12.75">
      <c r="S982" s="27"/>
    </row>
    <row r="983" ht="12.75">
      <c r="S983" s="27"/>
    </row>
    <row r="984" ht="12.75">
      <c r="S984" s="27"/>
    </row>
    <row r="985" ht="12.75">
      <c r="S985" s="27"/>
    </row>
    <row r="986" ht="12.75">
      <c r="S986" s="27"/>
    </row>
    <row r="987" ht="12.75">
      <c r="S987" s="27"/>
    </row>
    <row r="988" ht="12.75">
      <c r="S988" s="27"/>
    </row>
    <row r="989" ht="12.75">
      <c r="S989" s="27"/>
    </row>
    <row r="990" ht="12.75">
      <c r="S990" s="27"/>
    </row>
    <row r="991" ht="12.75">
      <c r="S991" s="27"/>
    </row>
    <row r="992" ht="12.75">
      <c r="S992" s="27"/>
    </row>
    <row r="993" ht="12.75">
      <c r="S993" s="27"/>
    </row>
    <row r="994" ht="12.75">
      <c r="S994" s="27"/>
    </row>
    <row r="995" ht="12.75">
      <c r="S995" s="27"/>
    </row>
    <row r="996" ht="12.75">
      <c r="S996" s="27"/>
    </row>
    <row r="997" ht="12.75">
      <c r="S997" s="27"/>
    </row>
    <row r="998" ht="12.75">
      <c r="S998" s="27"/>
    </row>
    <row r="999" ht="12.75">
      <c r="S999" s="27"/>
    </row>
    <row r="1000" ht="12.75">
      <c r="S1000" s="27"/>
    </row>
    <row r="1001" ht="12.75">
      <c r="S1001" s="27"/>
    </row>
    <row r="1002" ht="12.75">
      <c r="S1002" s="27"/>
    </row>
    <row r="1003" ht="12.75">
      <c r="S1003" s="27"/>
    </row>
    <row r="1004" ht="12.75">
      <c r="S1004" s="27"/>
    </row>
    <row r="1005" ht="12.75">
      <c r="S1005" s="27"/>
    </row>
    <row r="1006" ht="12.75">
      <c r="S1006" s="27"/>
    </row>
    <row r="1007" ht="12.75">
      <c r="S1007" s="27"/>
    </row>
    <row r="1008" ht="12.75">
      <c r="S1008" s="27"/>
    </row>
    <row r="1009" ht="12.75">
      <c r="S1009" s="27"/>
    </row>
    <row r="1010" ht="12.75">
      <c r="S1010" s="27"/>
    </row>
    <row r="1011" ht="12.75">
      <c r="S1011" s="27"/>
    </row>
    <row r="1012" ht="12.75">
      <c r="S1012" s="27"/>
    </row>
    <row r="1013" ht="12.75">
      <c r="S1013" s="27"/>
    </row>
    <row r="1014" ht="12.75">
      <c r="S1014" s="27"/>
    </row>
    <row r="1015" ht="12.75">
      <c r="S1015" s="27"/>
    </row>
    <row r="1016" ht="12.75">
      <c r="S1016" s="27"/>
    </row>
    <row r="1017" ht="12.75">
      <c r="S1017" s="27"/>
    </row>
    <row r="1018" ht="12.75">
      <c r="S1018" s="27"/>
    </row>
    <row r="1019" ht="12.75">
      <c r="S1019" s="27"/>
    </row>
    <row r="1020" ht="12.75">
      <c r="S1020" s="27"/>
    </row>
    <row r="1021" ht="12.75">
      <c r="S1021" s="27"/>
    </row>
    <row r="1022" ht="12.75">
      <c r="S1022" s="27"/>
    </row>
    <row r="1023" ht="12.75">
      <c r="S1023" s="27"/>
    </row>
    <row r="1024" ht="12.75">
      <c r="S1024" s="27"/>
    </row>
    <row r="1025" ht="12.75">
      <c r="S1025" s="27"/>
    </row>
    <row r="1026" ht="12.75">
      <c r="S1026" s="27"/>
    </row>
    <row r="1027" ht="12.75">
      <c r="S1027" s="27"/>
    </row>
    <row r="1028" ht="12.75">
      <c r="S1028" s="27"/>
    </row>
    <row r="1029" ht="12.75">
      <c r="S1029" s="27"/>
    </row>
    <row r="1030" ht="12.75">
      <c r="S1030" s="27"/>
    </row>
    <row r="1031" ht="12.75">
      <c r="S1031" s="27"/>
    </row>
    <row r="1032" ht="12.75">
      <c r="S1032" s="27"/>
    </row>
    <row r="1033" ht="12.75">
      <c r="S1033" s="27"/>
    </row>
    <row r="1034" ht="12.75">
      <c r="S1034" s="27"/>
    </row>
    <row r="1035" ht="12.75">
      <c r="S1035" s="27"/>
    </row>
    <row r="1036" ht="12.75">
      <c r="S1036" s="27"/>
    </row>
    <row r="1037" ht="12.75">
      <c r="S1037" s="27"/>
    </row>
    <row r="1038" ht="12.75">
      <c r="S1038" s="27"/>
    </row>
    <row r="1039" ht="12.75">
      <c r="S1039" s="27"/>
    </row>
    <row r="1040" ht="12.75">
      <c r="S1040" s="27"/>
    </row>
    <row r="1041" ht="12.75">
      <c r="S1041" s="27"/>
    </row>
    <row r="1042" ht="12.75">
      <c r="S1042" s="27"/>
    </row>
    <row r="1043" ht="12.75">
      <c r="S1043" s="27"/>
    </row>
    <row r="1044" ht="12.75">
      <c r="S1044" s="27"/>
    </row>
    <row r="1045" ht="12.75">
      <c r="S1045" s="27"/>
    </row>
    <row r="1046" ht="12.75">
      <c r="S1046" s="27"/>
    </row>
    <row r="1047" ht="12.75">
      <c r="S1047" s="27"/>
    </row>
    <row r="1048" ht="12.75">
      <c r="S1048" s="27"/>
    </row>
    <row r="1049" ht="12.75">
      <c r="S1049" s="27"/>
    </row>
    <row r="1050" ht="12.75">
      <c r="S1050" s="27"/>
    </row>
    <row r="1051" ht="12.75">
      <c r="S1051" s="27"/>
    </row>
    <row r="1052" ht="12.75">
      <c r="S1052" s="27"/>
    </row>
    <row r="1053" ht="12.75">
      <c r="S1053" s="27"/>
    </row>
    <row r="1054" ht="12.75">
      <c r="S1054" s="27"/>
    </row>
    <row r="1055" ht="12.75">
      <c r="S1055" s="27"/>
    </row>
    <row r="1056" ht="12.75">
      <c r="S1056" s="27"/>
    </row>
    <row r="1057" ht="12.75">
      <c r="S1057" s="27"/>
    </row>
    <row r="1058" ht="12.75">
      <c r="S1058" s="27"/>
    </row>
    <row r="1059" ht="12.75">
      <c r="S1059" s="27"/>
    </row>
    <row r="1060" ht="12.75">
      <c r="S1060" s="27"/>
    </row>
    <row r="1061" ht="12.75">
      <c r="S1061" s="27"/>
    </row>
    <row r="1062" ht="12.75">
      <c r="S1062" s="27"/>
    </row>
    <row r="1063" ht="12.75">
      <c r="S1063" s="27"/>
    </row>
    <row r="1064" ht="12.75">
      <c r="S1064" s="27"/>
    </row>
    <row r="1065" ht="12.75">
      <c r="S1065" s="27"/>
    </row>
    <row r="1066" ht="12.75">
      <c r="S1066" s="27"/>
    </row>
    <row r="1067" ht="12.75">
      <c r="S1067" s="27"/>
    </row>
    <row r="1068" ht="12.75">
      <c r="S1068" s="27"/>
    </row>
    <row r="1069" ht="12.75">
      <c r="S1069" s="27"/>
    </row>
    <row r="1070" ht="12.75">
      <c r="S1070" s="27"/>
    </row>
    <row r="1071" ht="12.75">
      <c r="S1071" s="27"/>
    </row>
    <row r="1072" ht="12.75">
      <c r="S1072" s="27"/>
    </row>
    <row r="1073" ht="12.75">
      <c r="S1073" s="27"/>
    </row>
    <row r="1074" ht="12.75">
      <c r="S1074" s="27"/>
    </row>
    <row r="1075" ht="12.75">
      <c r="S1075" s="27"/>
    </row>
    <row r="1076" ht="12.75">
      <c r="S1076" s="27"/>
    </row>
    <row r="1077" ht="12.75">
      <c r="S1077" s="27"/>
    </row>
    <row r="1078" ht="12.75">
      <c r="S1078" s="27"/>
    </row>
    <row r="1079" ht="12.75">
      <c r="S1079" s="27"/>
    </row>
    <row r="1080" ht="12.75">
      <c r="S1080" s="27"/>
    </row>
    <row r="1081" ht="12.75">
      <c r="S1081" s="27"/>
    </row>
    <row r="1082" ht="12.75">
      <c r="S1082" s="27"/>
    </row>
    <row r="1083" ht="12.75">
      <c r="S1083" s="27"/>
    </row>
    <row r="1084" ht="12.75">
      <c r="S1084" s="27"/>
    </row>
    <row r="1085" ht="12.75">
      <c r="S1085" s="27"/>
    </row>
    <row r="1086" ht="12.75">
      <c r="S1086" s="27"/>
    </row>
    <row r="1087" ht="12.75">
      <c r="S1087" s="27"/>
    </row>
    <row r="1088" ht="12.75">
      <c r="S1088" s="27"/>
    </row>
    <row r="1089" ht="12.75">
      <c r="S1089" s="27"/>
    </row>
    <row r="1090" ht="12.75">
      <c r="S1090" s="27"/>
    </row>
    <row r="1091" ht="12.75">
      <c r="S1091" s="27"/>
    </row>
    <row r="1092" ht="12.75">
      <c r="S1092" s="27"/>
    </row>
    <row r="1093" ht="12.75">
      <c r="S1093" s="27"/>
    </row>
    <row r="1094" ht="12.75">
      <c r="S1094" s="27"/>
    </row>
    <row r="1095" ht="12.75">
      <c r="S1095" s="27"/>
    </row>
    <row r="1096" ht="12.75">
      <c r="S1096" s="27"/>
    </row>
    <row r="1097" ht="12.75">
      <c r="S1097" s="27"/>
    </row>
    <row r="1098" ht="12.75">
      <c r="S1098" s="27"/>
    </row>
    <row r="1099" ht="12.75">
      <c r="S1099" s="27"/>
    </row>
    <row r="1100" ht="12.75">
      <c r="S1100" s="27"/>
    </row>
    <row r="1101" ht="12.75">
      <c r="S1101" s="27"/>
    </row>
    <row r="1102" ht="12.75">
      <c r="S1102" s="27"/>
    </row>
    <row r="1103" ht="12.75">
      <c r="S1103" s="27"/>
    </row>
    <row r="1104" ht="12.75">
      <c r="S1104" s="27"/>
    </row>
    <row r="1105" ht="12.75">
      <c r="S1105" s="27"/>
    </row>
    <row r="1106" ht="12.75">
      <c r="S1106" s="27"/>
    </row>
    <row r="1107" ht="12.75">
      <c r="S1107" s="27"/>
    </row>
    <row r="1108" ht="12.75">
      <c r="S1108" s="27"/>
    </row>
    <row r="1109" ht="12.75">
      <c r="S1109" s="27"/>
    </row>
    <row r="1110" ht="12.75">
      <c r="S1110" s="27"/>
    </row>
    <row r="1111" ht="12.75">
      <c r="S1111" s="27"/>
    </row>
    <row r="1112" ht="12.75">
      <c r="S1112" s="27"/>
    </row>
    <row r="1113" ht="12.75">
      <c r="S1113" s="27"/>
    </row>
    <row r="1114" ht="12.75">
      <c r="S1114" s="27"/>
    </row>
    <row r="1115" ht="12.75">
      <c r="S1115" s="27"/>
    </row>
    <row r="1116" ht="12.75">
      <c r="S1116" s="27"/>
    </row>
    <row r="1117" ht="12.75">
      <c r="S1117" s="27"/>
    </row>
    <row r="1118" ht="12.75">
      <c r="S1118" s="27"/>
    </row>
    <row r="1119" ht="12.75">
      <c r="S1119" s="27"/>
    </row>
    <row r="1120" ht="12.75">
      <c r="S1120" s="27"/>
    </row>
    <row r="1121" ht="12.75">
      <c r="S1121" s="27"/>
    </row>
    <row r="1122" ht="12.75">
      <c r="S1122" s="27"/>
    </row>
    <row r="1123" ht="12.75">
      <c r="S1123" s="27"/>
    </row>
    <row r="1124" ht="12.75">
      <c r="S1124" s="27"/>
    </row>
    <row r="1125" ht="12.75">
      <c r="S1125" s="27"/>
    </row>
    <row r="1126" ht="12.75">
      <c r="S1126" s="27"/>
    </row>
    <row r="1127" ht="12.75">
      <c r="S1127" s="27"/>
    </row>
    <row r="1128" ht="12.75">
      <c r="S1128" s="27"/>
    </row>
    <row r="1129" ht="12.75">
      <c r="S1129" s="27"/>
    </row>
    <row r="1130" ht="12.75">
      <c r="S1130" s="27"/>
    </row>
    <row r="1131" ht="12.75">
      <c r="S1131" s="27"/>
    </row>
    <row r="1132" ht="12.75">
      <c r="S1132" s="27"/>
    </row>
    <row r="1133" ht="12.75">
      <c r="S1133" s="27"/>
    </row>
    <row r="1134" ht="12.75">
      <c r="S1134" s="27"/>
    </row>
    <row r="1135" ht="12.75">
      <c r="S1135" s="27"/>
    </row>
    <row r="1136" ht="12.75">
      <c r="S1136" s="27"/>
    </row>
    <row r="1137" ht="12.75">
      <c r="S1137" s="27"/>
    </row>
    <row r="1138" ht="12.75">
      <c r="S1138" s="27"/>
    </row>
    <row r="1139" ht="12.75">
      <c r="S1139" s="27"/>
    </row>
    <row r="1140" ht="12.75">
      <c r="S1140" s="27"/>
    </row>
    <row r="1141" ht="12.75">
      <c r="S1141" s="27"/>
    </row>
    <row r="1142" ht="12.75">
      <c r="S1142" s="27"/>
    </row>
    <row r="1143" ht="12.75">
      <c r="S1143" s="27"/>
    </row>
    <row r="1144" ht="12.75">
      <c r="S1144" s="27"/>
    </row>
    <row r="1145" ht="12.75">
      <c r="S1145" s="27"/>
    </row>
    <row r="1146" ht="12.75">
      <c r="S1146" s="27"/>
    </row>
    <row r="1147" ht="12.75">
      <c r="S1147" s="27"/>
    </row>
    <row r="1148" ht="12.75">
      <c r="S1148" s="27"/>
    </row>
    <row r="1149" ht="12.75">
      <c r="S1149" s="27"/>
    </row>
    <row r="1150" ht="12.75">
      <c r="S1150" s="27"/>
    </row>
    <row r="1151" ht="12.75">
      <c r="S1151" s="27"/>
    </row>
    <row r="1152" ht="12.75">
      <c r="S1152" s="27"/>
    </row>
    <row r="1153" ht="12.75">
      <c r="S1153" s="27"/>
    </row>
    <row r="1154" ht="12.75">
      <c r="S1154" s="27"/>
    </row>
    <row r="1155" ht="12.75">
      <c r="S1155" s="27"/>
    </row>
    <row r="1156" ht="12.75">
      <c r="S1156" s="27"/>
    </row>
    <row r="1157" ht="12.75">
      <c r="S1157" s="27"/>
    </row>
    <row r="1158" ht="12.75">
      <c r="S1158" s="27"/>
    </row>
    <row r="1159" ht="12.75">
      <c r="S1159" s="27"/>
    </row>
    <row r="1160" ht="12.75">
      <c r="S1160" s="27"/>
    </row>
    <row r="1161" ht="12.75">
      <c r="S1161" s="27"/>
    </row>
    <row r="1162" ht="12.75">
      <c r="S1162" s="27"/>
    </row>
    <row r="1163" ht="12.75">
      <c r="S1163" s="27"/>
    </row>
    <row r="1164" ht="12.75">
      <c r="S1164" s="27"/>
    </row>
    <row r="1165" ht="12.75">
      <c r="S1165" s="27"/>
    </row>
    <row r="1166" ht="12.75">
      <c r="S1166" s="27"/>
    </row>
    <row r="1167" ht="12.75">
      <c r="S1167" s="27"/>
    </row>
    <row r="1168" ht="12.75">
      <c r="S1168" s="27"/>
    </row>
    <row r="1169" ht="12.75">
      <c r="S1169" s="27"/>
    </row>
    <row r="1170" ht="12.75">
      <c r="S1170" s="27"/>
    </row>
    <row r="1171" ht="12.75">
      <c r="S1171" s="27"/>
    </row>
    <row r="1172" ht="12.75">
      <c r="S1172" s="27"/>
    </row>
    <row r="1173" ht="12.75">
      <c r="S1173" s="27"/>
    </row>
    <row r="1174" ht="12.75">
      <c r="S1174" s="27"/>
    </row>
    <row r="1175" ht="12.75">
      <c r="S1175" s="27"/>
    </row>
    <row r="1176" ht="12.75">
      <c r="S1176" s="27"/>
    </row>
    <row r="1177" ht="12.75">
      <c r="S1177" s="27"/>
    </row>
    <row r="1178" ht="12.75">
      <c r="S1178" s="27"/>
    </row>
    <row r="1179" ht="12.75">
      <c r="S1179" s="27"/>
    </row>
    <row r="1180" ht="12.75">
      <c r="S1180" s="27"/>
    </row>
    <row r="1181" ht="12.75">
      <c r="S1181" s="27"/>
    </row>
    <row r="1182" ht="12.75">
      <c r="S1182" s="27"/>
    </row>
    <row r="1183" ht="12.75">
      <c r="S1183" s="27"/>
    </row>
    <row r="1184" ht="12.75">
      <c r="S1184" s="27"/>
    </row>
    <row r="1185" ht="12.75">
      <c r="S1185" s="27"/>
    </row>
    <row r="1186" ht="12.75">
      <c r="S1186" s="27"/>
    </row>
    <row r="1187" ht="12.75">
      <c r="S1187" s="27"/>
    </row>
    <row r="1188" ht="12.75">
      <c r="S1188" s="27"/>
    </row>
    <row r="1189" ht="12.75">
      <c r="S1189" s="27"/>
    </row>
    <row r="1190" ht="12.75">
      <c r="S1190" s="27"/>
    </row>
    <row r="1191" ht="12.75">
      <c r="S1191" s="27"/>
    </row>
    <row r="1192" ht="12.75">
      <c r="S1192" s="27"/>
    </row>
    <row r="1193" ht="12.75">
      <c r="S1193" s="27"/>
    </row>
    <row r="1194" ht="12.75">
      <c r="S1194" s="27"/>
    </row>
    <row r="1195" ht="12.75">
      <c r="S1195" s="27"/>
    </row>
    <row r="1196" ht="12.75">
      <c r="S1196" s="27"/>
    </row>
    <row r="1197" ht="12.75">
      <c r="S1197" s="27"/>
    </row>
    <row r="1198" ht="12.75">
      <c r="S1198" s="27"/>
    </row>
    <row r="1199" ht="12.75">
      <c r="S1199" s="27"/>
    </row>
    <row r="1200" ht="12.75">
      <c r="S1200" s="27"/>
    </row>
    <row r="1201" ht="12.75">
      <c r="S1201" s="27"/>
    </row>
    <row r="1202" ht="12.75">
      <c r="S1202" s="27"/>
    </row>
    <row r="1203" ht="12.75">
      <c r="S1203" s="27"/>
    </row>
    <row r="1204" ht="12.75">
      <c r="S1204" s="27"/>
    </row>
    <row r="1205" ht="12.75">
      <c r="S1205" s="27"/>
    </row>
    <row r="1206" ht="12.75">
      <c r="S1206" s="27"/>
    </row>
    <row r="1207" ht="12.75">
      <c r="S1207" s="27"/>
    </row>
    <row r="1208" ht="12.75">
      <c r="S1208" s="27"/>
    </row>
    <row r="1209" ht="12.75">
      <c r="S1209" s="27"/>
    </row>
    <row r="1210" ht="12.75">
      <c r="S1210" s="27"/>
    </row>
    <row r="1211" ht="12.75">
      <c r="S1211" s="27"/>
    </row>
    <row r="1212" ht="12.75">
      <c r="S1212" s="27"/>
    </row>
    <row r="1213" ht="12.75">
      <c r="S1213" s="27"/>
    </row>
    <row r="1214" ht="12.75">
      <c r="S1214" s="27"/>
    </row>
    <row r="1215" ht="12.75">
      <c r="S1215" s="27"/>
    </row>
    <row r="1216" ht="12.75">
      <c r="S1216" s="27"/>
    </row>
    <row r="1217" ht="12.75">
      <c r="S1217" s="27"/>
    </row>
    <row r="1218" ht="12.75">
      <c r="S1218" s="27"/>
    </row>
    <row r="1219" ht="12.75">
      <c r="S1219" s="27"/>
    </row>
    <row r="1220" ht="12.75">
      <c r="S1220" s="27"/>
    </row>
    <row r="1221" ht="12.75">
      <c r="S1221" s="27"/>
    </row>
    <row r="1222" ht="12.75">
      <c r="S1222" s="27"/>
    </row>
    <row r="1223" ht="12.75">
      <c r="S1223" s="27"/>
    </row>
    <row r="1224" ht="12.75">
      <c r="S1224" s="27"/>
    </row>
    <row r="1225" ht="12.75">
      <c r="S1225" s="27"/>
    </row>
    <row r="1226" ht="12.75">
      <c r="S1226" s="27"/>
    </row>
    <row r="1227" ht="12.75">
      <c r="S1227" s="27"/>
    </row>
    <row r="1228" ht="12.75">
      <c r="S1228" s="27"/>
    </row>
    <row r="1229" ht="12.75">
      <c r="S1229" s="27"/>
    </row>
    <row r="1230" ht="12.75">
      <c r="S1230" s="27"/>
    </row>
    <row r="1231" ht="12.75">
      <c r="S1231" s="27"/>
    </row>
    <row r="1232" ht="12.75">
      <c r="S1232" s="27"/>
    </row>
    <row r="1233" ht="12.75">
      <c r="S1233" s="27"/>
    </row>
    <row r="1234" ht="12.75">
      <c r="S1234" s="27"/>
    </row>
    <row r="1235" ht="12.75">
      <c r="S1235" s="27"/>
    </row>
    <row r="1236" ht="12.75">
      <c r="S1236" s="27"/>
    </row>
    <row r="1237" ht="12.75">
      <c r="S1237" s="27"/>
    </row>
    <row r="1238" ht="12.75">
      <c r="S1238" s="27"/>
    </row>
    <row r="1239" ht="12.75">
      <c r="S1239" s="27"/>
    </row>
    <row r="1240" ht="12.75">
      <c r="S1240" s="27"/>
    </row>
    <row r="1241" ht="12.75">
      <c r="S1241" s="27"/>
    </row>
    <row r="1242" ht="12.75">
      <c r="S1242" s="27"/>
    </row>
    <row r="1243" ht="12.75">
      <c r="S1243" s="27"/>
    </row>
    <row r="1244" ht="12.75">
      <c r="S1244" s="27"/>
    </row>
    <row r="1245" ht="12.75">
      <c r="S1245" s="27"/>
    </row>
    <row r="1246" ht="12.75">
      <c r="S1246" s="27"/>
    </row>
    <row r="1247" ht="12.75">
      <c r="S1247" s="27"/>
    </row>
    <row r="1248" ht="12.75">
      <c r="S1248" s="27"/>
    </row>
    <row r="1249" ht="12.75">
      <c r="S1249" s="27"/>
    </row>
    <row r="1250" ht="12.75">
      <c r="S1250" s="27"/>
    </row>
    <row r="1251" ht="12.75">
      <c r="S1251" s="27"/>
    </row>
    <row r="1252" ht="12.75">
      <c r="S1252" s="27"/>
    </row>
    <row r="1253" ht="12.75">
      <c r="S1253" s="27"/>
    </row>
    <row r="1254" ht="12.75">
      <c r="S1254" s="27"/>
    </row>
    <row r="1255" ht="12.75">
      <c r="S1255" s="27"/>
    </row>
    <row r="1256" ht="12.75">
      <c r="S1256" s="27"/>
    </row>
    <row r="1257" ht="12.75">
      <c r="S1257" s="27"/>
    </row>
    <row r="1258" ht="12.75">
      <c r="S1258" s="27"/>
    </row>
    <row r="1259" ht="12.75">
      <c r="S1259" s="27"/>
    </row>
    <row r="1260" ht="12.75">
      <c r="S1260" s="27"/>
    </row>
    <row r="1261" ht="12.75">
      <c r="S1261" s="27"/>
    </row>
    <row r="1262" ht="12.75">
      <c r="S1262" s="27"/>
    </row>
    <row r="1263" ht="12.75">
      <c r="S1263" s="27"/>
    </row>
    <row r="1264" ht="12.75">
      <c r="S1264" s="27"/>
    </row>
    <row r="1265" ht="12.75">
      <c r="S1265" s="27"/>
    </row>
    <row r="1266" ht="12.75">
      <c r="S1266" s="27"/>
    </row>
    <row r="1267" ht="12.75">
      <c r="S1267" s="27"/>
    </row>
    <row r="1268" ht="12.75">
      <c r="S1268" s="27"/>
    </row>
    <row r="1269" ht="12.75">
      <c r="S1269" s="27"/>
    </row>
    <row r="1270" ht="12.75">
      <c r="S1270" s="27"/>
    </row>
    <row r="1271" ht="12.75">
      <c r="S1271" s="27"/>
    </row>
    <row r="1272" ht="12.75">
      <c r="S1272" s="27"/>
    </row>
    <row r="1273" ht="12.75">
      <c r="S1273" s="27"/>
    </row>
    <row r="1274" ht="12.75">
      <c r="S1274" s="27"/>
    </row>
    <row r="1275" ht="12.75">
      <c r="S1275" s="27"/>
    </row>
    <row r="1276" ht="12.75">
      <c r="S1276" s="27"/>
    </row>
    <row r="1277" ht="12.75">
      <c r="S1277" s="27"/>
    </row>
    <row r="1278" ht="12.75">
      <c r="S1278" s="27"/>
    </row>
    <row r="1279" ht="12.75">
      <c r="S1279" s="27"/>
    </row>
    <row r="1280" ht="12.75">
      <c r="S1280" s="27"/>
    </row>
    <row r="1281" ht="12.75">
      <c r="S1281" s="27"/>
    </row>
    <row r="1282" ht="12.75">
      <c r="S1282" s="27"/>
    </row>
    <row r="1283" ht="12.75">
      <c r="S1283" s="27"/>
    </row>
    <row r="1284" ht="12.75">
      <c r="S1284" s="27"/>
    </row>
    <row r="1285" ht="12.75">
      <c r="S1285" s="27"/>
    </row>
    <row r="1286" ht="12.75">
      <c r="S1286" s="27"/>
    </row>
    <row r="1287" ht="12.75">
      <c r="S1287" s="27"/>
    </row>
    <row r="1288" ht="12.75">
      <c r="S1288" s="27"/>
    </row>
    <row r="1289" ht="12.75">
      <c r="S1289" s="27"/>
    </row>
    <row r="1290" ht="12.75">
      <c r="S1290" s="27"/>
    </row>
    <row r="1291" ht="12.75">
      <c r="S1291" s="27"/>
    </row>
    <row r="1292" ht="12.75">
      <c r="S1292" s="27"/>
    </row>
    <row r="1293" ht="12.75">
      <c r="S1293" s="27"/>
    </row>
    <row r="1294" ht="12.75">
      <c r="S1294" s="27"/>
    </row>
    <row r="1295" ht="12.75">
      <c r="S1295" s="27"/>
    </row>
    <row r="1296" ht="12.75">
      <c r="S1296" s="27"/>
    </row>
    <row r="1297" ht="12.75">
      <c r="S1297" s="27"/>
    </row>
    <row r="1298" ht="12.75">
      <c r="S1298" s="27"/>
    </row>
    <row r="1299" ht="12.75">
      <c r="S1299" s="27"/>
    </row>
    <row r="1300" ht="12.75">
      <c r="S1300" s="27"/>
    </row>
    <row r="1301" ht="12.75">
      <c r="S1301" s="27"/>
    </row>
    <row r="1302" ht="12.75">
      <c r="S1302" s="27"/>
    </row>
    <row r="1303" ht="12.75">
      <c r="S1303" s="27"/>
    </row>
    <row r="1304" ht="12.75">
      <c r="S1304" s="27"/>
    </row>
    <row r="1305" ht="12.75">
      <c r="S1305" s="27"/>
    </row>
    <row r="1306" ht="12.75">
      <c r="S1306" s="27"/>
    </row>
    <row r="1307" ht="12.75">
      <c r="S1307" s="27"/>
    </row>
    <row r="1308" ht="12.75">
      <c r="S1308" s="27"/>
    </row>
    <row r="1309" ht="12.75">
      <c r="S1309" s="27"/>
    </row>
    <row r="1310" ht="12.75">
      <c r="S1310" s="27"/>
    </row>
    <row r="1311" ht="12.75">
      <c r="S1311" s="27"/>
    </row>
    <row r="1312" ht="12.75">
      <c r="S1312" s="27"/>
    </row>
    <row r="1313" ht="12.75">
      <c r="S1313" s="27"/>
    </row>
    <row r="1314" ht="12.75">
      <c r="S1314" s="27"/>
    </row>
    <row r="1315" ht="12.75">
      <c r="S1315" s="27"/>
    </row>
    <row r="1316" ht="12.75">
      <c r="S1316" s="27"/>
    </row>
    <row r="1317" ht="12.75">
      <c r="S1317" s="27"/>
    </row>
    <row r="1318" ht="12.75">
      <c r="S1318" s="27"/>
    </row>
    <row r="1319" ht="12.75">
      <c r="S1319" s="27"/>
    </row>
    <row r="1320" ht="12.75">
      <c r="S1320" s="27"/>
    </row>
    <row r="1321" ht="12.75">
      <c r="S1321" s="27"/>
    </row>
    <row r="1322" ht="12.75">
      <c r="S1322" s="27"/>
    </row>
    <row r="1323" ht="12.75">
      <c r="S1323" s="27"/>
    </row>
    <row r="1324" ht="12.75">
      <c r="S1324" s="27"/>
    </row>
    <row r="1325" ht="12.75">
      <c r="S1325" s="27"/>
    </row>
    <row r="1326" ht="12.75">
      <c r="S1326" s="27"/>
    </row>
    <row r="1327" ht="12.75">
      <c r="S1327" s="27"/>
    </row>
    <row r="1328" ht="12.75">
      <c r="S1328" s="27"/>
    </row>
    <row r="1329" ht="12.75">
      <c r="S1329" s="27"/>
    </row>
    <row r="1330" ht="12.75">
      <c r="S1330" s="27"/>
    </row>
    <row r="1331" ht="12.75">
      <c r="S1331" s="27"/>
    </row>
    <row r="1332" ht="12.75">
      <c r="S1332" s="27"/>
    </row>
    <row r="1333" ht="12.75">
      <c r="S1333" s="27"/>
    </row>
    <row r="1334" ht="12.75">
      <c r="S1334" s="27"/>
    </row>
    <row r="1335" ht="12.75">
      <c r="S1335" s="27"/>
    </row>
    <row r="1336" ht="12.75">
      <c r="S1336" s="27"/>
    </row>
    <row r="1337" ht="12.75">
      <c r="S1337" s="27"/>
    </row>
    <row r="1338" ht="12.75">
      <c r="S1338" s="27"/>
    </row>
    <row r="1339" ht="12.75">
      <c r="S1339" s="27"/>
    </row>
    <row r="1340" ht="12.75">
      <c r="S1340" s="27"/>
    </row>
    <row r="1341" ht="12.75">
      <c r="S1341" s="27"/>
    </row>
    <row r="1342" ht="12.75">
      <c r="S1342" s="27"/>
    </row>
    <row r="1343" ht="12.75">
      <c r="S1343" s="27"/>
    </row>
    <row r="1344" ht="12.75">
      <c r="S1344" s="27"/>
    </row>
    <row r="1345" ht="12.75">
      <c r="S1345" s="27"/>
    </row>
    <row r="1346" ht="12.75">
      <c r="S1346" s="27"/>
    </row>
    <row r="1347" ht="12.75">
      <c r="S1347" s="27"/>
    </row>
    <row r="1348" ht="12.75">
      <c r="S1348" s="27"/>
    </row>
    <row r="1349" ht="12.75">
      <c r="S1349" s="27"/>
    </row>
    <row r="1350" ht="12.75">
      <c r="S1350" s="27"/>
    </row>
    <row r="1351" ht="12.75">
      <c r="S1351" s="27"/>
    </row>
    <row r="1352" ht="12.75">
      <c r="S1352" s="27"/>
    </row>
    <row r="1353" ht="12.75">
      <c r="S1353" s="27"/>
    </row>
    <row r="1354" ht="12.75">
      <c r="S1354" s="27"/>
    </row>
    <row r="1355" ht="12.75">
      <c r="S1355" s="27"/>
    </row>
    <row r="1356" ht="12.75">
      <c r="S1356" s="27"/>
    </row>
    <row r="1357" ht="12.75">
      <c r="S1357" s="27"/>
    </row>
    <row r="1358" ht="12.75">
      <c r="S1358" s="27"/>
    </row>
    <row r="1359" ht="12.75">
      <c r="S1359" s="27"/>
    </row>
    <row r="1360" ht="12.75">
      <c r="S1360" s="27"/>
    </row>
    <row r="1361" ht="12.75">
      <c r="S1361" s="27"/>
    </row>
    <row r="1362" ht="12.75">
      <c r="S1362" s="27"/>
    </row>
    <row r="1363" ht="12.75">
      <c r="S1363" s="27"/>
    </row>
    <row r="1364" ht="12.75">
      <c r="S1364" s="27"/>
    </row>
    <row r="1365" ht="12.75">
      <c r="S1365" s="27"/>
    </row>
    <row r="1366" ht="12.75">
      <c r="S1366" s="27"/>
    </row>
    <row r="1367" ht="12.75">
      <c r="S1367" s="27"/>
    </row>
    <row r="1368" ht="12.75">
      <c r="S1368" s="27"/>
    </row>
    <row r="1369" ht="12.75">
      <c r="S1369" s="27"/>
    </row>
    <row r="1370" ht="12.75">
      <c r="S1370" s="27"/>
    </row>
    <row r="1371" ht="12.75">
      <c r="S1371" s="27"/>
    </row>
    <row r="1372" ht="12.75">
      <c r="S1372" s="27"/>
    </row>
    <row r="1373" ht="12.75">
      <c r="S1373" s="27"/>
    </row>
    <row r="1374" ht="12.75">
      <c r="S1374" s="27"/>
    </row>
    <row r="1375" ht="12.75">
      <c r="S1375" s="27"/>
    </row>
    <row r="1376" ht="12.75">
      <c r="S1376" s="27"/>
    </row>
    <row r="1377" ht="12.75">
      <c r="S1377" s="27"/>
    </row>
    <row r="1378" ht="12.75">
      <c r="S1378" s="27"/>
    </row>
    <row r="1379" ht="12.75">
      <c r="S1379" s="27"/>
    </row>
    <row r="1380" ht="12.75">
      <c r="S1380" s="27"/>
    </row>
    <row r="1381" ht="12.75">
      <c r="S1381" s="27"/>
    </row>
    <row r="1382" ht="12.75">
      <c r="S1382" s="27"/>
    </row>
    <row r="1383" ht="12.75">
      <c r="S1383" s="27"/>
    </row>
    <row r="1384" ht="12.75">
      <c r="S1384" s="27"/>
    </row>
    <row r="1385" ht="12.75">
      <c r="S1385" s="27"/>
    </row>
    <row r="1386" ht="12.75">
      <c r="S1386" s="27"/>
    </row>
    <row r="1387" ht="12.75">
      <c r="S1387" s="27"/>
    </row>
    <row r="1388" ht="12.75">
      <c r="S1388" s="27"/>
    </row>
    <row r="1389" ht="12.75">
      <c r="S1389" s="27"/>
    </row>
    <row r="1390" ht="12.75">
      <c r="S1390" s="27"/>
    </row>
    <row r="1391" ht="12.75">
      <c r="S1391" s="27"/>
    </row>
    <row r="1392" ht="12.75">
      <c r="S1392" s="27"/>
    </row>
    <row r="1393" ht="12.75">
      <c r="S1393" s="27"/>
    </row>
    <row r="1394" ht="12.75">
      <c r="S1394" s="27"/>
    </row>
    <row r="1395" ht="12.75">
      <c r="S1395" s="27"/>
    </row>
    <row r="1396" ht="12.75">
      <c r="S1396" s="27"/>
    </row>
    <row r="1397" ht="12.75">
      <c r="S1397" s="27"/>
    </row>
    <row r="1398" ht="12.75">
      <c r="S1398" s="27"/>
    </row>
    <row r="1399" ht="12.75">
      <c r="S1399" s="27"/>
    </row>
    <row r="1400" ht="12.75">
      <c r="S1400" s="27"/>
    </row>
    <row r="1401" ht="12.75">
      <c r="S1401" s="27"/>
    </row>
    <row r="1402" ht="12.75">
      <c r="S1402" s="27"/>
    </row>
    <row r="1403" ht="12.75">
      <c r="S1403" s="27"/>
    </row>
    <row r="1404" ht="12.75">
      <c r="S1404" s="27"/>
    </row>
    <row r="1405" ht="12.75">
      <c r="S1405" s="27"/>
    </row>
    <row r="1406" ht="12.75">
      <c r="S1406" s="27"/>
    </row>
    <row r="1407" ht="12.75">
      <c r="S1407" s="27"/>
    </row>
    <row r="1408" ht="12.75">
      <c r="S1408" s="27"/>
    </row>
    <row r="1409" ht="12.75">
      <c r="S1409" s="27"/>
    </row>
    <row r="1410" ht="12.75">
      <c r="S1410" s="27"/>
    </row>
    <row r="1411" ht="12.75">
      <c r="S1411" s="27"/>
    </row>
    <row r="1412" ht="12.75">
      <c r="S1412" s="27"/>
    </row>
    <row r="1413" ht="12.75">
      <c r="S1413" s="27"/>
    </row>
    <row r="1414" ht="12.75">
      <c r="S1414" s="27"/>
    </row>
    <row r="1415" ht="12.75">
      <c r="S1415" s="27"/>
    </row>
    <row r="1416" ht="12.75">
      <c r="S1416" s="27"/>
    </row>
    <row r="1417" ht="12.75">
      <c r="S1417" s="27"/>
    </row>
    <row r="1418" ht="12.75">
      <c r="S1418" s="27"/>
    </row>
    <row r="1419" ht="12.75">
      <c r="S1419" s="27"/>
    </row>
    <row r="1420" ht="12.75">
      <c r="S1420" s="27"/>
    </row>
    <row r="1421" ht="12.75">
      <c r="S1421" s="27"/>
    </row>
    <row r="1422" ht="12.75">
      <c r="S1422" s="27"/>
    </row>
    <row r="1423" ht="12.75">
      <c r="S1423" s="27"/>
    </row>
    <row r="1424" ht="12.75">
      <c r="S1424" s="27"/>
    </row>
    <row r="1425" ht="12.75">
      <c r="S1425" s="27"/>
    </row>
    <row r="1426" ht="12.75">
      <c r="S1426" s="27"/>
    </row>
    <row r="1427" ht="12.75">
      <c r="S1427" s="27"/>
    </row>
    <row r="1428" ht="12.75">
      <c r="S1428" s="27"/>
    </row>
    <row r="1429" ht="12.75">
      <c r="S1429" s="27"/>
    </row>
    <row r="1430" ht="12.75">
      <c r="S1430" s="27"/>
    </row>
    <row r="1431" ht="12.75">
      <c r="S1431" s="27"/>
    </row>
    <row r="1432" ht="12.75">
      <c r="S1432" s="27"/>
    </row>
    <row r="1433" ht="12.75">
      <c r="S1433" s="27"/>
    </row>
    <row r="1434" ht="12.75">
      <c r="S1434" s="27"/>
    </row>
    <row r="1435" ht="12.75">
      <c r="S1435" s="27"/>
    </row>
    <row r="1436" ht="12.75">
      <c r="S1436" s="27"/>
    </row>
    <row r="1437" ht="12.75">
      <c r="S1437" s="27"/>
    </row>
    <row r="1438" ht="12.75">
      <c r="S1438" s="27"/>
    </row>
    <row r="1439" ht="12.75">
      <c r="S1439" s="27"/>
    </row>
    <row r="1440" ht="12.75">
      <c r="S1440" s="27"/>
    </row>
    <row r="1441" ht="12.75">
      <c r="S1441" s="27"/>
    </row>
    <row r="1442" ht="12.75">
      <c r="S1442" s="27"/>
    </row>
    <row r="1443" ht="12.75">
      <c r="S1443" s="27"/>
    </row>
    <row r="1444" ht="12.75">
      <c r="S1444" s="27"/>
    </row>
    <row r="1445" ht="12.75">
      <c r="S1445" s="27"/>
    </row>
    <row r="1446" ht="12.75">
      <c r="S1446" s="27"/>
    </row>
    <row r="1447" ht="12.75">
      <c r="S1447" s="27"/>
    </row>
    <row r="1448" ht="12.75">
      <c r="S1448" s="27"/>
    </row>
    <row r="1449" ht="12.75">
      <c r="S1449" s="27"/>
    </row>
    <row r="1450" ht="12.75">
      <c r="S1450" s="27"/>
    </row>
    <row r="1451" ht="12.75">
      <c r="S1451" s="27"/>
    </row>
    <row r="1452" ht="12.75">
      <c r="S1452" s="27"/>
    </row>
    <row r="1453" ht="12.75">
      <c r="S1453" s="27"/>
    </row>
    <row r="1454" ht="12.75">
      <c r="S1454" s="27"/>
    </row>
    <row r="1455" ht="12.75">
      <c r="S1455" s="27"/>
    </row>
    <row r="1456" ht="12.75">
      <c r="S1456" s="27"/>
    </row>
    <row r="1457" ht="12.75">
      <c r="S1457" s="27"/>
    </row>
    <row r="1458" ht="12.75">
      <c r="S1458" s="27"/>
    </row>
    <row r="1459" ht="12.75">
      <c r="S1459" s="27"/>
    </row>
    <row r="1460" ht="12.75">
      <c r="S1460" s="27"/>
    </row>
    <row r="1461" ht="12.75">
      <c r="S1461" s="27"/>
    </row>
    <row r="1462" ht="12.75">
      <c r="S1462" s="27"/>
    </row>
    <row r="1463" ht="12.75">
      <c r="S1463" s="27"/>
    </row>
    <row r="1464" ht="12.75">
      <c r="S1464" s="27"/>
    </row>
    <row r="1465" ht="12.75">
      <c r="S1465" s="27"/>
    </row>
    <row r="1466" ht="12.75">
      <c r="S1466" s="27"/>
    </row>
    <row r="1467" ht="12.75">
      <c r="S1467" s="27"/>
    </row>
    <row r="1468" ht="12.75">
      <c r="S1468" s="27"/>
    </row>
    <row r="1469" ht="12.75">
      <c r="S1469" s="27"/>
    </row>
    <row r="1470" ht="12.75">
      <c r="S1470" s="27"/>
    </row>
    <row r="1471" ht="12.75">
      <c r="S1471" s="27"/>
    </row>
    <row r="1472" ht="12.75">
      <c r="S1472" s="27"/>
    </row>
    <row r="1473" ht="12.75">
      <c r="S1473" s="27"/>
    </row>
    <row r="1474" ht="12.75">
      <c r="S1474" s="27"/>
    </row>
    <row r="1475" ht="12.75">
      <c r="S1475" s="27"/>
    </row>
    <row r="1476" ht="12.75">
      <c r="S1476" s="27"/>
    </row>
    <row r="1477" ht="12.75">
      <c r="S1477" s="27"/>
    </row>
    <row r="1478" ht="12.75">
      <c r="S1478" s="27"/>
    </row>
    <row r="1479" ht="12.75">
      <c r="S1479" s="27"/>
    </row>
    <row r="1480" ht="12.75">
      <c r="S1480" s="27"/>
    </row>
    <row r="1481" ht="12.75">
      <c r="S1481" s="27"/>
    </row>
    <row r="1482" ht="12.75">
      <c r="S1482" s="27"/>
    </row>
    <row r="1483" ht="12.75">
      <c r="S1483" s="27"/>
    </row>
    <row r="1484" ht="12.75">
      <c r="S1484" s="27"/>
    </row>
    <row r="1485" ht="12.75">
      <c r="S1485" s="27"/>
    </row>
    <row r="1486" ht="12.75">
      <c r="S1486" s="27"/>
    </row>
    <row r="1487" ht="12.75">
      <c r="S1487" s="27"/>
    </row>
    <row r="1488" ht="12.75">
      <c r="S1488" s="27"/>
    </row>
    <row r="1489" ht="12.75">
      <c r="S1489" s="27"/>
    </row>
    <row r="1490" ht="12.75">
      <c r="S1490" s="27"/>
    </row>
    <row r="1491" ht="12.75">
      <c r="S1491" s="27"/>
    </row>
    <row r="1492" ht="12.75">
      <c r="S1492" s="27"/>
    </row>
    <row r="1493" ht="12.75">
      <c r="S1493" s="27"/>
    </row>
    <row r="1494" ht="12.75">
      <c r="S1494" s="27"/>
    </row>
    <row r="1495" ht="12.75">
      <c r="S1495" s="27"/>
    </row>
    <row r="1496" ht="12.75">
      <c r="S1496" s="27"/>
    </row>
    <row r="1497" ht="12.75">
      <c r="S1497" s="27"/>
    </row>
    <row r="1498" ht="12.75">
      <c r="S1498" s="27"/>
    </row>
    <row r="1499" ht="12.75">
      <c r="S1499" s="27"/>
    </row>
    <row r="1500" ht="12.75">
      <c r="S1500" s="27"/>
    </row>
    <row r="1501" ht="12.75">
      <c r="S1501" s="27"/>
    </row>
    <row r="1502" ht="12.75">
      <c r="S1502" s="27"/>
    </row>
    <row r="1503" ht="12.75">
      <c r="S1503" s="27"/>
    </row>
    <row r="1504" ht="12.75">
      <c r="S1504" s="27"/>
    </row>
    <row r="1505" ht="12.75">
      <c r="S1505" s="27"/>
    </row>
    <row r="1506" ht="12.75">
      <c r="S1506" s="27"/>
    </row>
    <row r="1507" ht="12.75">
      <c r="S1507" s="27"/>
    </row>
    <row r="1508" ht="12.75">
      <c r="S1508" s="27"/>
    </row>
    <row r="1509" ht="12.75">
      <c r="S1509" s="27"/>
    </row>
    <row r="1510" ht="12.75">
      <c r="S1510" s="27"/>
    </row>
    <row r="1511" ht="12.75">
      <c r="S1511" s="27"/>
    </row>
    <row r="1512" ht="12.75">
      <c r="S1512" s="27"/>
    </row>
    <row r="1513" ht="12.75">
      <c r="S1513" s="27"/>
    </row>
    <row r="1514" ht="12.75">
      <c r="S1514" s="27"/>
    </row>
    <row r="1515" ht="12.75">
      <c r="S1515" s="27"/>
    </row>
    <row r="1516" ht="12.75">
      <c r="S1516" s="27"/>
    </row>
    <row r="1517" ht="12.75">
      <c r="S1517" s="27"/>
    </row>
    <row r="1518" ht="12.75">
      <c r="S1518" s="27"/>
    </row>
    <row r="1519" ht="12.75">
      <c r="S1519" s="27"/>
    </row>
    <row r="1520" ht="12.75">
      <c r="S1520" s="27"/>
    </row>
    <row r="1521" ht="12.75">
      <c r="S1521" s="27"/>
    </row>
    <row r="1522" ht="12.75">
      <c r="S1522" s="27"/>
    </row>
    <row r="1523" ht="12.75">
      <c r="S1523" s="27"/>
    </row>
    <row r="1524" ht="12.75">
      <c r="S1524" s="27"/>
    </row>
    <row r="1525" ht="12.75">
      <c r="S1525" s="27"/>
    </row>
    <row r="1526" ht="12.75">
      <c r="S1526" s="27"/>
    </row>
    <row r="1527" ht="12.75">
      <c r="S1527" s="27"/>
    </row>
    <row r="1528" ht="12.75">
      <c r="S1528" s="27"/>
    </row>
    <row r="1529" ht="12.75">
      <c r="S1529" s="27"/>
    </row>
    <row r="1530" ht="12.75">
      <c r="S1530" s="27"/>
    </row>
    <row r="1531" ht="12.75">
      <c r="S1531" s="27"/>
    </row>
    <row r="1532" ht="12.75">
      <c r="S1532" s="27"/>
    </row>
    <row r="1533" ht="12.75">
      <c r="S1533" s="27"/>
    </row>
    <row r="1534" ht="12.75">
      <c r="S1534" s="27"/>
    </row>
    <row r="1535" ht="12.75">
      <c r="S1535" s="27"/>
    </row>
    <row r="1536" ht="12.75">
      <c r="S1536" s="27"/>
    </row>
    <row r="1537" ht="12.75">
      <c r="S1537" s="27"/>
    </row>
    <row r="1538" ht="12.75">
      <c r="S1538" s="27"/>
    </row>
    <row r="1539" ht="12.75">
      <c r="S1539" s="27"/>
    </row>
    <row r="1540" ht="12.75">
      <c r="S1540" s="27"/>
    </row>
    <row r="1541" ht="12.75">
      <c r="S1541" s="27"/>
    </row>
    <row r="1542" ht="12.75">
      <c r="S1542" s="27"/>
    </row>
    <row r="1543" ht="12.75">
      <c r="S1543" s="27"/>
    </row>
    <row r="1544" ht="12.75">
      <c r="S1544" s="27"/>
    </row>
    <row r="1545" ht="12.75">
      <c r="S1545" s="27"/>
    </row>
    <row r="1546" ht="12.75">
      <c r="S1546" s="27"/>
    </row>
    <row r="1547" ht="12.75">
      <c r="S1547" s="27"/>
    </row>
    <row r="1548" ht="12.75">
      <c r="S1548" s="27"/>
    </row>
    <row r="1549" ht="12.75">
      <c r="S1549" s="27"/>
    </row>
    <row r="1550" ht="12.75">
      <c r="S1550" s="27"/>
    </row>
    <row r="1551" ht="12.75">
      <c r="S1551" s="27"/>
    </row>
    <row r="1552" ht="12.75">
      <c r="S1552" s="27"/>
    </row>
    <row r="1553" ht="12.75">
      <c r="S1553" s="27"/>
    </row>
    <row r="1554" ht="12.75">
      <c r="S1554" s="27"/>
    </row>
    <row r="1555" ht="12.75">
      <c r="S1555" s="27"/>
    </row>
    <row r="1556" ht="12.75">
      <c r="S1556" s="27"/>
    </row>
    <row r="1557" ht="12.75">
      <c r="S1557" s="27"/>
    </row>
    <row r="1558" ht="12.75">
      <c r="S1558" s="27"/>
    </row>
    <row r="1559" ht="12.75">
      <c r="S1559" s="27"/>
    </row>
    <row r="1560" ht="12.75">
      <c r="S1560" s="27"/>
    </row>
    <row r="1561" ht="12.75">
      <c r="S1561" s="27"/>
    </row>
    <row r="1562" ht="12.75">
      <c r="S1562" s="27"/>
    </row>
    <row r="1563" ht="12.75">
      <c r="S1563" s="27"/>
    </row>
    <row r="1564" ht="12.75">
      <c r="S1564" s="27"/>
    </row>
    <row r="1565" ht="12.75">
      <c r="S1565" s="27"/>
    </row>
    <row r="1566" ht="12.75">
      <c r="S1566" s="27"/>
    </row>
    <row r="1567" ht="12.75">
      <c r="S1567" s="27"/>
    </row>
    <row r="1568" ht="12.75">
      <c r="S1568" s="27"/>
    </row>
    <row r="1569" ht="12.75">
      <c r="S1569" s="27"/>
    </row>
    <row r="1570" ht="12.75">
      <c r="S1570" s="27"/>
    </row>
    <row r="1571" ht="12.75">
      <c r="S1571" s="27"/>
    </row>
    <row r="1572" ht="12.75">
      <c r="S1572" s="27"/>
    </row>
    <row r="1573" ht="12.75">
      <c r="S1573" s="27"/>
    </row>
    <row r="1574" ht="12.75">
      <c r="S1574" s="27"/>
    </row>
    <row r="1575" ht="12.75">
      <c r="S1575" s="27"/>
    </row>
    <row r="1576" ht="12.75">
      <c r="S1576" s="27"/>
    </row>
    <row r="1577" ht="12.75">
      <c r="S1577" s="27"/>
    </row>
    <row r="1578" ht="12.75">
      <c r="S1578" s="27"/>
    </row>
    <row r="1579" ht="12.75">
      <c r="S1579" s="27"/>
    </row>
    <row r="1580" ht="12.75">
      <c r="S1580" s="27"/>
    </row>
    <row r="1581" ht="12.75">
      <c r="S1581" s="27"/>
    </row>
    <row r="1582" ht="12.75">
      <c r="S1582" s="27"/>
    </row>
    <row r="1583" ht="12.75">
      <c r="S1583" s="27"/>
    </row>
    <row r="1584" ht="12.75">
      <c r="S1584" s="27"/>
    </row>
    <row r="1585" ht="12.75">
      <c r="S1585" s="27"/>
    </row>
    <row r="1586" ht="12.75">
      <c r="S1586" s="27"/>
    </row>
    <row r="1587" ht="12.75">
      <c r="S1587" s="27"/>
    </row>
    <row r="1588" ht="12.75">
      <c r="S1588" s="27"/>
    </row>
    <row r="1589" ht="12.75">
      <c r="S1589" s="27"/>
    </row>
    <row r="1590" ht="12.75">
      <c r="S1590" s="27"/>
    </row>
    <row r="1591" ht="12.75">
      <c r="S1591" s="27"/>
    </row>
    <row r="1592" ht="12.75">
      <c r="S1592" s="27"/>
    </row>
    <row r="1593" ht="12.75">
      <c r="S1593" s="27"/>
    </row>
    <row r="1594" ht="12.75">
      <c r="S1594" s="27"/>
    </row>
    <row r="1595" ht="12.75">
      <c r="S1595" s="27"/>
    </row>
    <row r="1596" ht="12.75">
      <c r="S1596" s="27"/>
    </row>
    <row r="1597" ht="12.75">
      <c r="S1597" s="27"/>
    </row>
    <row r="1598" ht="12.75">
      <c r="S1598" s="27"/>
    </row>
    <row r="1599" ht="12.75">
      <c r="S1599" s="27"/>
    </row>
    <row r="1600" ht="12.75">
      <c r="S1600" s="27"/>
    </row>
    <row r="1601" ht="12.75">
      <c r="S1601" s="27"/>
    </row>
    <row r="1602" ht="12.75">
      <c r="S1602" s="27"/>
    </row>
    <row r="1603" ht="12.75">
      <c r="S1603" s="27"/>
    </row>
    <row r="1604" ht="12.75">
      <c r="S1604" s="27"/>
    </row>
    <row r="1605" ht="12.75">
      <c r="S1605" s="27"/>
    </row>
    <row r="1606" ht="12.75">
      <c r="S1606" s="27"/>
    </row>
    <row r="1607" ht="12.75">
      <c r="S1607" s="27"/>
    </row>
    <row r="1608" ht="12.75">
      <c r="S1608" s="27"/>
    </row>
    <row r="1609" ht="12.75">
      <c r="S1609" s="27"/>
    </row>
    <row r="1610" ht="12.75">
      <c r="S1610" s="27"/>
    </row>
    <row r="1611" ht="12.75">
      <c r="S1611" s="27"/>
    </row>
    <row r="1612" ht="12.75">
      <c r="S1612" s="27"/>
    </row>
    <row r="1613" ht="12.75">
      <c r="S1613" s="27"/>
    </row>
    <row r="1614" ht="12.75">
      <c r="S1614" s="27"/>
    </row>
    <row r="1615" ht="12.75">
      <c r="S1615" s="27"/>
    </row>
    <row r="1616" ht="12.75">
      <c r="S1616" s="27"/>
    </row>
    <row r="1617" ht="12.75">
      <c r="S1617" s="27"/>
    </row>
    <row r="1618" ht="12.75">
      <c r="S1618" s="27"/>
    </row>
    <row r="1619" ht="12.75">
      <c r="S1619" s="27"/>
    </row>
    <row r="1620" ht="12.75">
      <c r="S1620" s="27"/>
    </row>
    <row r="1621" ht="12.75">
      <c r="S1621" s="27"/>
    </row>
    <row r="1622" ht="12.75">
      <c r="S1622" s="27"/>
    </row>
    <row r="1623" ht="12.75">
      <c r="S1623" s="27"/>
    </row>
    <row r="1624" ht="12.75">
      <c r="S1624" s="27"/>
    </row>
    <row r="1625" ht="12.75">
      <c r="S1625" s="27"/>
    </row>
    <row r="1626" ht="12.75">
      <c r="S1626" s="27"/>
    </row>
    <row r="1627" ht="12.75">
      <c r="S1627" s="27"/>
    </row>
    <row r="1628" ht="12.75">
      <c r="S1628" s="27"/>
    </row>
    <row r="1629" ht="12.75">
      <c r="S1629" s="27"/>
    </row>
    <row r="1630" ht="12.75">
      <c r="S1630" s="27"/>
    </row>
    <row r="1631" ht="12.75">
      <c r="S1631" s="27"/>
    </row>
    <row r="1632" ht="12.75">
      <c r="S1632" s="27"/>
    </row>
    <row r="1633" ht="12.75">
      <c r="S1633" s="27"/>
    </row>
    <row r="1634" ht="12.75">
      <c r="S1634" s="27"/>
    </row>
    <row r="1635" ht="12.75">
      <c r="S1635" s="27"/>
    </row>
    <row r="1636" ht="12.75">
      <c r="S1636" s="27"/>
    </row>
    <row r="1637" ht="12.75">
      <c r="S1637" s="27"/>
    </row>
    <row r="1638" ht="12.75">
      <c r="S1638" s="27"/>
    </row>
    <row r="1639" ht="12.75">
      <c r="S1639" s="27"/>
    </row>
    <row r="1640" ht="12.75">
      <c r="S1640" s="27"/>
    </row>
    <row r="1641" ht="12.75">
      <c r="S1641" s="27"/>
    </row>
    <row r="1642" ht="12.75">
      <c r="S1642" s="27"/>
    </row>
    <row r="1643" ht="12.75">
      <c r="S1643" s="27"/>
    </row>
    <row r="1644" ht="12.75">
      <c r="S1644" s="27"/>
    </row>
    <row r="1645" ht="12.75">
      <c r="S1645" s="27"/>
    </row>
    <row r="1646" ht="12.75">
      <c r="S1646" s="27"/>
    </row>
    <row r="1647" ht="12.75">
      <c r="S1647" s="27"/>
    </row>
    <row r="1648" ht="12.75">
      <c r="S1648" s="27"/>
    </row>
    <row r="1649" ht="12.75">
      <c r="S1649" s="27"/>
    </row>
    <row r="1650" ht="12.75">
      <c r="S1650" s="27"/>
    </row>
    <row r="1651" ht="12.75">
      <c r="S1651" s="27"/>
    </row>
    <row r="1652" ht="12.75">
      <c r="S1652" s="27"/>
    </row>
    <row r="1653" ht="12.75">
      <c r="S1653" s="27"/>
    </row>
    <row r="1654" ht="12.75">
      <c r="S1654" s="27"/>
    </row>
    <row r="1655" ht="12.75">
      <c r="S1655" s="27"/>
    </row>
    <row r="1656" ht="12.75">
      <c r="S1656" s="27"/>
    </row>
    <row r="1657" ht="12.75">
      <c r="S1657" s="27"/>
    </row>
    <row r="1658" ht="12.75">
      <c r="S1658" s="27"/>
    </row>
    <row r="1659" ht="12.75">
      <c r="S1659" s="27"/>
    </row>
    <row r="1660" ht="12.75">
      <c r="S1660" s="27"/>
    </row>
    <row r="1661" ht="12.75">
      <c r="S1661" s="27"/>
    </row>
    <row r="1662" ht="12.75">
      <c r="S1662" s="27"/>
    </row>
    <row r="1663" ht="12.75">
      <c r="S1663" s="27"/>
    </row>
    <row r="1664" ht="12.75">
      <c r="S1664" s="27"/>
    </row>
    <row r="1665" ht="12.75">
      <c r="S1665" s="27"/>
    </row>
    <row r="1666" ht="12.75">
      <c r="S1666" s="27"/>
    </row>
    <row r="1667" ht="12.75">
      <c r="S1667" s="27"/>
    </row>
    <row r="1668" ht="12.75">
      <c r="S1668" s="27"/>
    </row>
    <row r="1669" ht="12.75">
      <c r="S1669" s="27"/>
    </row>
    <row r="1670" ht="12.75">
      <c r="S1670" s="27"/>
    </row>
    <row r="1671" ht="12.75">
      <c r="S1671" s="27"/>
    </row>
    <row r="1672" ht="12.75">
      <c r="S1672" s="27"/>
    </row>
    <row r="1673" ht="12.75">
      <c r="S1673" s="27"/>
    </row>
    <row r="1674" ht="12.75">
      <c r="S1674" s="27"/>
    </row>
    <row r="1675" ht="12.75">
      <c r="S1675" s="27"/>
    </row>
    <row r="1676" ht="12.75">
      <c r="S1676" s="27"/>
    </row>
    <row r="1677" ht="12.75">
      <c r="S1677" s="27"/>
    </row>
    <row r="1678" ht="12.75">
      <c r="S1678" s="27"/>
    </row>
    <row r="1679" ht="12.75">
      <c r="S1679" s="27"/>
    </row>
    <row r="1680" ht="12.75">
      <c r="S1680" s="27"/>
    </row>
    <row r="1681" ht="12.75">
      <c r="S1681" s="27"/>
    </row>
    <row r="1682" ht="12.75">
      <c r="S1682" s="27"/>
    </row>
    <row r="1683" ht="12.75">
      <c r="S1683" s="27"/>
    </row>
    <row r="1684" ht="12.75">
      <c r="S1684" s="27"/>
    </row>
    <row r="1685" ht="12.75">
      <c r="S1685" s="27"/>
    </row>
    <row r="1686" ht="12.75">
      <c r="S1686" s="27"/>
    </row>
    <row r="1687" ht="12.75">
      <c r="S1687" s="27"/>
    </row>
    <row r="1688" ht="12.75">
      <c r="S1688" s="27"/>
    </row>
    <row r="1689" ht="12.75">
      <c r="S1689" s="27"/>
    </row>
    <row r="1690" ht="12.75">
      <c r="S1690" s="27"/>
    </row>
    <row r="1691" ht="12.75">
      <c r="S1691" s="27"/>
    </row>
    <row r="1692" ht="12.75">
      <c r="S1692" s="27"/>
    </row>
    <row r="1693" ht="12.75">
      <c r="S1693" s="27"/>
    </row>
    <row r="1694" ht="12.75">
      <c r="S1694" s="27"/>
    </row>
    <row r="1695" ht="12.75">
      <c r="S1695" s="27"/>
    </row>
    <row r="1696" ht="12.75">
      <c r="S1696" s="27"/>
    </row>
    <row r="1697" ht="12.75">
      <c r="S1697" s="27"/>
    </row>
    <row r="1698" ht="12.75">
      <c r="S1698" s="27"/>
    </row>
    <row r="1699" ht="12.75">
      <c r="S1699" s="27"/>
    </row>
    <row r="1700" ht="12.75">
      <c r="S1700" s="27"/>
    </row>
    <row r="1701" ht="12.75">
      <c r="S1701" s="27"/>
    </row>
    <row r="1702" ht="12.75">
      <c r="S1702" s="27"/>
    </row>
    <row r="1703" ht="12.75">
      <c r="S1703" s="27"/>
    </row>
    <row r="1704" ht="12.75">
      <c r="S1704" s="27"/>
    </row>
    <row r="1705" ht="12.75">
      <c r="S1705" s="27"/>
    </row>
    <row r="1706" ht="12.75">
      <c r="S1706" s="27"/>
    </row>
    <row r="1707" ht="12.75">
      <c r="S1707" s="27"/>
    </row>
    <row r="1708" ht="12.75">
      <c r="S1708" s="27"/>
    </row>
    <row r="1709" ht="12.75">
      <c r="S1709" s="27"/>
    </row>
    <row r="1710" ht="12.75">
      <c r="S1710" s="27"/>
    </row>
    <row r="1711" ht="12.75">
      <c r="S1711" s="27"/>
    </row>
    <row r="1712" ht="12.75">
      <c r="S1712" s="27"/>
    </row>
    <row r="1713" ht="12.75">
      <c r="S1713" s="27"/>
    </row>
    <row r="1714" ht="12.75">
      <c r="S1714" s="27"/>
    </row>
    <row r="1715" ht="12.75">
      <c r="S1715" s="27"/>
    </row>
    <row r="1716" ht="12.75">
      <c r="S1716" s="27"/>
    </row>
    <row r="1717" ht="12.75">
      <c r="S1717" s="27"/>
    </row>
    <row r="1718" ht="12.75">
      <c r="S1718" s="27"/>
    </row>
    <row r="1719" ht="12.75">
      <c r="S1719" s="27"/>
    </row>
    <row r="1720" ht="12.75">
      <c r="S1720" s="27"/>
    </row>
    <row r="1721" ht="12.75">
      <c r="S1721" s="27"/>
    </row>
    <row r="1722" ht="12.75">
      <c r="S1722" s="27"/>
    </row>
    <row r="1723" ht="12.75">
      <c r="S1723" s="27"/>
    </row>
    <row r="1724" ht="12.75">
      <c r="S1724" s="27"/>
    </row>
    <row r="1725" ht="12.75">
      <c r="S1725" s="27"/>
    </row>
    <row r="1726" ht="12.75">
      <c r="S1726" s="27"/>
    </row>
    <row r="1727" ht="12.75">
      <c r="S1727" s="27"/>
    </row>
    <row r="1728" ht="12.75">
      <c r="S1728" s="27"/>
    </row>
    <row r="1729" ht="12.75">
      <c r="S1729" s="27"/>
    </row>
    <row r="1730" ht="12.75">
      <c r="S1730" s="27"/>
    </row>
    <row r="1731" ht="12.75">
      <c r="S1731" s="27"/>
    </row>
    <row r="1732" ht="12.75">
      <c r="S1732" s="27"/>
    </row>
    <row r="1733" ht="12.75">
      <c r="S1733" s="27"/>
    </row>
    <row r="1734" ht="12.75">
      <c r="S1734" s="27"/>
    </row>
    <row r="1735" ht="12.75">
      <c r="S1735" s="27"/>
    </row>
    <row r="1736" ht="12.75">
      <c r="S1736" s="27"/>
    </row>
    <row r="1737" ht="12.75">
      <c r="S1737" s="27"/>
    </row>
    <row r="1738" ht="12.75">
      <c r="S1738" s="27"/>
    </row>
    <row r="1739" ht="12.75">
      <c r="S1739" s="27"/>
    </row>
    <row r="1740" ht="12.75">
      <c r="S1740" s="27"/>
    </row>
    <row r="1741" ht="12.75">
      <c r="S1741" s="27"/>
    </row>
    <row r="1742" ht="12.75">
      <c r="S1742" s="27"/>
    </row>
    <row r="1743" ht="12.75">
      <c r="S1743" s="27"/>
    </row>
    <row r="1744" ht="12.75">
      <c r="S1744" s="27"/>
    </row>
    <row r="1745" ht="12.75">
      <c r="S1745" s="27"/>
    </row>
    <row r="1746" ht="12.75">
      <c r="S1746" s="27"/>
    </row>
    <row r="1747" ht="12.75">
      <c r="S1747" s="27"/>
    </row>
    <row r="1748" ht="12.75">
      <c r="S1748" s="27"/>
    </row>
    <row r="1749" ht="12.75">
      <c r="S1749" s="27"/>
    </row>
    <row r="1750" ht="12.75">
      <c r="S1750" s="27"/>
    </row>
    <row r="1751" ht="12.75">
      <c r="S1751" s="27"/>
    </row>
    <row r="1752" ht="12.75">
      <c r="S1752" s="27"/>
    </row>
    <row r="1753" ht="12.75">
      <c r="S1753" s="27"/>
    </row>
    <row r="1754" ht="12.75">
      <c r="S1754" s="27"/>
    </row>
    <row r="1755" ht="12.75">
      <c r="S1755" s="27"/>
    </row>
    <row r="1756" ht="12.75">
      <c r="S1756" s="27"/>
    </row>
    <row r="1757" ht="12.75">
      <c r="S1757" s="27"/>
    </row>
    <row r="1758" ht="12.75">
      <c r="S1758" s="27"/>
    </row>
    <row r="1759" ht="12.75">
      <c r="S1759" s="27"/>
    </row>
    <row r="1760" ht="12.75">
      <c r="S1760" s="27"/>
    </row>
    <row r="1761" ht="12.75">
      <c r="S1761" s="27"/>
    </row>
    <row r="1762" ht="12.75">
      <c r="S1762" s="27"/>
    </row>
    <row r="1763" ht="12.75">
      <c r="S1763" s="27"/>
    </row>
    <row r="1764" ht="12.75">
      <c r="S1764" s="27"/>
    </row>
    <row r="1765" ht="12.75">
      <c r="S1765" s="27"/>
    </row>
    <row r="1766" ht="12.75">
      <c r="S1766" s="27"/>
    </row>
    <row r="1767" ht="12.75">
      <c r="S1767" s="27"/>
    </row>
    <row r="1768" ht="12.75">
      <c r="S1768" s="27"/>
    </row>
    <row r="1769" ht="12.75">
      <c r="S1769" s="27"/>
    </row>
    <row r="1770" ht="12.75">
      <c r="S1770" s="27"/>
    </row>
    <row r="1771" ht="12.75">
      <c r="S1771" s="27"/>
    </row>
    <row r="1772" ht="12.75">
      <c r="S1772" s="27"/>
    </row>
    <row r="1773" ht="12.75">
      <c r="S1773" s="27"/>
    </row>
    <row r="1774" ht="12.75">
      <c r="S1774" s="27"/>
    </row>
    <row r="1775" ht="12.75">
      <c r="S1775" s="27"/>
    </row>
    <row r="1776" ht="12.75">
      <c r="S1776" s="27"/>
    </row>
    <row r="1777" ht="12.75">
      <c r="S1777" s="27"/>
    </row>
    <row r="1778" ht="12.75">
      <c r="S1778" s="27"/>
    </row>
    <row r="1779" ht="12.75">
      <c r="S1779" s="27"/>
    </row>
    <row r="1780" ht="12.75">
      <c r="S1780" s="27"/>
    </row>
    <row r="1781" ht="12.75">
      <c r="S1781" s="27"/>
    </row>
    <row r="1782" ht="12.75">
      <c r="S1782" s="27"/>
    </row>
    <row r="1783" ht="12.75">
      <c r="S1783" s="27"/>
    </row>
    <row r="1784" ht="12.75">
      <c r="S1784" s="27"/>
    </row>
    <row r="1785" ht="12.75">
      <c r="S1785" s="27"/>
    </row>
    <row r="1786" ht="12.75">
      <c r="S1786" s="27"/>
    </row>
    <row r="1787" ht="12.75">
      <c r="S1787" s="27"/>
    </row>
    <row r="1788" ht="12.75">
      <c r="S1788" s="27"/>
    </row>
    <row r="1789" ht="12.75">
      <c r="S1789" s="27"/>
    </row>
    <row r="1790" ht="12.75">
      <c r="S1790" s="27"/>
    </row>
    <row r="1791" ht="12.75">
      <c r="S1791" s="27"/>
    </row>
    <row r="1792" ht="12.75">
      <c r="S1792" s="27"/>
    </row>
    <row r="1793" ht="12.75">
      <c r="S1793" s="27"/>
    </row>
    <row r="1794" ht="12.75">
      <c r="S1794" s="27"/>
    </row>
    <row r="1795" ht="12.75">
      <c r="S1795" s="27"/>
    </row>
    <row r="1796" ht="12.75">
      <c r="S1796" s="27"/>
    </row>
    <row r="1797" ht="12.75">
      <c r="S1797" s="27"/>
    </row>
    <row r="1798" ht="12.75">
      <c r="S1798" s="27"/>
    </row>
    <row r="1799" ht="12.75">
      <c r="S1799" s="27"/>
    </row>
    <row r="1800" ht="12.75">
      <c r="S1800" s="27"/>
    </row>
    <row r="1801" ht="12.75">
      <c r="S1801" s="27"/>
    </row>
    <row r="1802" ht="12.75">
      <c r="S1802" s="27"/>
    </row>
    <row r="1803" ht="12.75">
      <c r="S1803" s="27"/>
    </row>
    <row r="1804" ht="12.75">
      <c r="S1804" s="27"/>
    </row>
    <row r="1805" ht="12.75">
      <c r="S1805" s="27"/>
    </row>
    <row r="1806" ht="12.75">
      <c r="S1806" s="27"/>
    </row>
    <row r="1807" ht="12.75">
      <c r="S1807" s="27"/>
    </row>
    <row r="1808" ht="12.75">
      <c r="S1808" s="27"/>
    </row>
    <row r="1809" ht="12.75">
      <c r="S1809" s="27"/>
    </row>
    <row r="1810" ht="12.75">
      <c r="S1810" s="27"/>
    </row>
    <row r="1811" ht="12.75">
      <c r="S1811" s="27"/>
    </row>
    <row r="1812" ht="12.75">
      <c r="S1812" s="27"/>
    </row>
    <row r="1813" ht="12.75">
      <c r="S1813" s="27"/>
    </row>
    <row r="1814" ht="12.75">
      <c r="S1814" s="27"/>
    </row>
    <row r="1815" ht="12.75">
      <c r="S1815" s="27"/>
    </row>
    <row r="1816" ht="12.75">
      <c r="S1816" s="27"/>
    </row>
    <row r="1817" ht="12.75">
      <c r="S1817" s="27"/>
    </row>
    <row r="1818" ht="12.75">
      <c r="S1818" s="27"/>
    </row>
    <row r="1819" ht="12.75">
      <c r="S1819" s="27"/>
    </row>
    <row r="1820" ht="12.75">
      <c r="S1820" s="27"/>
    </row>
    <row r="1821" ht="12.75">
      <c r="S1821" s="27"/>
    </row>
    <row r="1822" ht="12.75">
      <c r="S1822" s="27"/>
    </row>
    <row r="1823" ht="12.75">
      <c r="S1823" s="27"/>
    </row>
    <row r="1824" ht="12.75">
      <c r="S1824" s="27"/>
    </row>
    <row r="1825" ht="12.75">
      <c r="S1825" s="27"/>
    </row>
    <row r="1826" ht="12.75">
      <c r="S1826" s="27"/>
    </row>
    <row r="1827" ht="12.75">
      <c r="S1827" s="27"/>
    </row>
    <row r="1828" ht="12.75">
      <c r="S1828" s="27"/>
    </row>
    <row r="1829" ht="12.75">
      <c r="S1829" s="27"/>
    </row>
    <row r="1830" ht="12.75">
      <c r="S1830" s="27"/>
    </row>
    <row r="1831" ht="12.75">
      <c r="S1831" s="27"/>
    </row>
    <row r="1832" ht="12.75">
      <c r="S1832" s="27"/>
    </row>
    <row r="1833" ht="12.75">
      <c r="S1833" s="27"/>
    </row>
    <row r="1834" ht="12.75">
      <c r="S1834" s="27"/>
    </row>
    <row r="1835" ht="12.75">
      <c r="S1835" s="27"/>
    </row>
    <row r="1836" ht="12.75">
      <c r="S1836" s="27"/>
    </row>
    <row r="1837" ht="12.75">
      <c r="S1837" s="27"/>
    </row>
    <row r="1838" ht="12.75">
      <c r="S1838" s="27"/>
    </row>
    <row r="1839" ht="12.75">
      <c r="S1839" s="27"/>
    </row>
    <row r="1840" ht="12.75">
      <c r="S1840" s="27"/>
    </row>
    <row r="1841" ht="12.75">
      <c r="S1841" s="27"/>
    </row>
    <row r="1842" ht="12.75">
      <c r="S1842" s="27"/>
    </row>
    <row r="1843" ht="12.75">
      <c r="S1843" s="27"/>
    </row>
    <row r="1844" ht="12.75">
      <c r="S1844" s="27"/>
    </row>
    <row r="1845" ht="12.75">
      <c r="S1845" s="27"/>
    </row>
    <row r="1846" ht="12.75">
      <c r="S1846" s="27"/>
    </row>
    <row r="1847" ht="12.75">
      <c r="S1847" s="27"/>
    </row>
    <row r="1848" ht="12.75">
      <c r="S1848" s="27"/>
    </row>
    <row r="1849" ht="12.75">
      <c r="S1849" s="27"/>
    </row>
    <row r="1850" ht="12.75">
      <c r="S1850" s="27"/>
    </row>
    <row r="1851" ht="12.75">
      <c r="S1851" s="27"/>
    </row>
    <row r="1852" ht="12.75">
      <c r="S1852" s="27"/>
    </row>
    <row r="1853" ht="12.75">
      <c r="S1853" s="27"/>
    </row>
    <row r="1854" ht="12.75">
      <c r="S1854" s="27"/>
    </row>
    <row r="1855" ht="12.75">
      <c r="S1855" s="27"/>
    </row>
    <row r="1856" ht="12.75">
      <c r="S1856" s="27"/>
    </row>
    <row r="1857" ht="12.75">
      <c r="S1857" s="27"/>
    </row>
    <row r="1858" ht="12.75">
      <c r="S1858" s="27"/>
    </row>
    <row r="1859" ht="12.75">
      <c r="S1859" s="27"/>
    </row>
    <row r="1860" ht="12.75">
      <c r="S1860" s="27"/>
    </row>
    <row r="1861" ht="12.75">
      <c r="S1861" s="27"/>
    </row>
    <row r="1862" ht="12.75">
      <c r="S1862" s="27"/>
    </row>
    <row r="1863" ht="12.75">
      <c r="S1863" s="27"/>
    </row>
    <row r="1864" ht="12.75">
      <c r="S1864" s="27"/>
    </row>
    <row r="1865" ht="12.75">
      <c r="S1865" s="27"/>
    </row>
    <row r="1866" ht="12.75">
      <c r="S1866" s="27"/>
    </row>
    <row r="1867" ht="12.75">
      <c r="S1867" s="27"/>
    </row>
    <row r="1868" ht="12.75">
      <c r="S1868" s="27"/>
    </row>
    <row r="1869" ht="12.75">
      <c r="S1869" s="27"/>
    </row>
    <row r="1870" ht="12.75">
      <c r="S1870" s="27"/>
    </row>
    <row r="1871" ht="12.75">
      <c r="S1871" s="27"/>
    </row>
    <row r="1872" ht="12.75">
      <c r="S1872" s="27"/>
    </row>
    <row r="1873" ht="12.75">
      <c r="S1873" s="27"/>
    </row>
    <row r="1874" ht="12.75">
      <c r="S1874" s="27"/>
    </row>
    <row r="1875" ht="12.75">
      <c r="S1875" s="27"/>
    </row>
    <row r="1876" ht="12.75">
      <c r="S1876" s="27"/>
    </row>
    <row r="1877" ht="12.75">
      <c r="S1877" s="27"/>
    </row>
    <row r="1878" ht="12.75">
      <c r="S1878" s="27"/>
    </row>
    <row r="1879" ht="12.75">
      <c r="S1879" s="27"/>
    </row>
    <row r="1880" ht="12.75">
      <c r="S1880" s="27"/>
    </row>
    <row r="1881" ht="12.75">
      <c r="S1881" s="27"/>
    </row>
    <row r="1882" ht="12.75">
      <c r="S1882" s="27"/>
    </row>
    <row r="1883" ht="12.75">
      <c r="S1883" s="27"/>
    </row>
    <row r="1884" ht="12.75">
      <c r="S1884" s="27"/>
    </row>
    <row r="1885" ht="12.75">
      <c r="S1885" s="27"/>
    </row>
    <row r="1886" ht="12.75">
      <c r="S1886" s="27"/>
    </row>
    <row r="1887" ht="12.75">
      <c r="S1887" s="27"/>
    </row>
    <row r="1888" ht="12.75">
      <c r="S1888" s="27"/>
    </row>
    <row r="1889" ht="12.75">
      <c r="S1889" s="27"/>
    </row>
    <row r="1890" ht="12.75">
      <c r="S1890" s="27"/>
    </row>
    <row r="1891" ht="12.75">
      <c r="S1891" s="27"/>
    </row>
    <row r="1892" ht="12.75">
      <c r="S1892" s="27"/>
    </row>
    <row r="1893" ht="12.75">
      <c r="S1893" s="27"/>
    </row>
    <row r="1894" ht="12.75">
      <c r="S1894" s="27"/>
    </row>
    <row r="1895" ht="12.75">
      <c r="S1895" s="27"/>
    </row>
    <row r="1896" ht="12.75">
      <c r="S1896" s="27"/>
    </row>
    <row r="1897" ht="12.75">
      <c r="S1897" s="27"/>
    </row>
    <row r="1898" ht="12.75">
      <c r="S1898" s="27"/>
    </row>
    <row r="1899" ht="12.75">
      <c r="S1899" s="27"/>
    </row>
    <row r="1900" ht="12.75">
      <c r="S1900" s="27"/>
    </row>
    <row r="1901" ht="12.75">
      <c r="S1901" s="27"/>
    </row>
    <row r="1902" ht="12.75">
      <c r="S1902" s="27"/>
    </row>
    <row r="1903" ht="12.75">
      <c r="S1903" s="27"/>
    </row>
    <row r="1904" ht="12.75">
      <c r="S1904" s="27"/>
    </row>
    <row r="1905" ht="12.75">
      <c r="S1905" s="27"/>
    </row>
    <row r="1906" ht="12.75">
      <c r="S1906" s="27"/>
    </row>
    <row r="1907" ht="12.75">
      <c r="S1907" s="27"/>
    </row>
    <row r="1908" ht="12.75">
      <c r="S1908" s="27"/>
    </row>
    <row r="1909" ht="12.75">
      <c r="S1909" s="27"/>
    </row>
    <row r="1910" ht="12.75">
      <c r="S1910" s="27"/>
    </row>
    <row r="1911" ht="12.75">
      <c r="S1911" s="27"/>
    </row>
    <row r="1912" ht="12.75">
      <c r="S1912" s="27"/>
    </row>
    <row r="1913" ht="12.75">
      <c r="S1913" s="27"/>
    </row>
    <row r="1914" ht="12.75">
      <c r="S1914" s="27"/>
    </row>
    <row r="1915" ht="12.75">
      <c r="S1915" s="27"/>
    </row>
    <row r="1916" ht="12.75">
      <c r="S1916" s="27"/>
    </row>
    <row r="1917" ht="12.75">
      <c r="S1917" s="27"/>
    </row>
    <row r="1918" ht="12.75">
      <c r="S1918" s="27"/>
    </row>
    <row r="1919" ht="12.75">
      <c r="S1919" s="27"/>
    </row>
    <row r="1920" ht="12.75">
      <c r="S1920" s="27"/>
    </row>
    <row r="1921" ht="12.75">
      <c r="S1921" s="27"/>
    </row>
    <row r="1922" ht="12.75">
      <c r="S1922" s="27"/>
    </row>
    <row r="1923" ht="12.75">
      <c r="S1923" s="27"/>
    </row>
    <row r="1924" ht="12.75">
      <c r="S1924" s="27"/>
    </row>
    <row r="1925" ht="12.75">
      <c r="S1925" s="27"/>
    </row>
    <row r="1926" ht="12.75">
      <c r="S1926" s="27"/>
    </row>
    <row r="1927" ht="12.75">
      <c r="S1927" s="27"/>
    </row>
    <row r="1928" ht="12.75">
      <c r="S1928" s="27"/>
    </row>
    <row r="1929" ht="12.75">
      <c r="S1929" s="27"/>
    </row>
    <row r="1930" ht="12.75">
      <c r="S1930" s="27"/>
    </row>
    <row r="1931" ht="12.75">
      <c r="S1931" s="27"/>
    </row>
    <row r="1932" ht="12.75">
      <c r="S1932" s="27"/>
    </row>
    <row r="1933" ht="12.75">
      <c r="S1933" s="27"/>
    </row>
    <row r="1934" ht="12.75">
      <c r="S1934" s="27"/>
    </row>
    <row r="1935" ht="12.75">
      <c r="S1935" s="27"/>
    </row>
    <row r="1936" ht="12.75">
      <c r="S1936" s="27"/>
    </row>
    <row r="1937" ht="12.75">
      <c r="S1937" s="27"/>
    </row>
    <row r="1938" ht="12.75">
      <c r="S1938" s="27"/>
    </row>
    <row r="1939" ht="12.75">
      <c r="S1939" s="27"/>
    </row>
    <row r="1940" ht="12.75">
      <c r="S1940" s="27"/>
    </row>
    <row r="1941" ht="12.75">
      <c r="S1941" s="27"/>
    </row>
    <row r="1942" ht="12.75">
      <c r="S1942" s="27"/>
    </row>
    <row r="1943" ht="12.75">
      <c r="S1943" s="27"/>
    </row>
    <row r="1944" ht="12.75">
      <c r="S1944" s="27"/>
    </row>
    <row r="1945" ht="12.75">
      <c r="S1945" s="27"/>
    </row>
    <row r="1946" ht="12.75">
      <c r="S1946" s="27"/>
    </row>
    <row r="1947" ht="12.75">
      <c r="S1947" s="27"/>
    </row>
    <row r="1948" ht="12.75">
      <c r="S1948" s="27"/>
    </row>
    <row r="1949" ht="12.75">
      <c r="S1949" s="27"/>
    </row>
    <row r="1950" ht="12.75">
      <c r="S1950" s="27"/>
    </row>
    <row r="1951" ht="12.75">
      <c r="S1951" s="27"/>
    </row>
    <row r="1952" ht="12.75">
      <c r="S1952" s="27"/>
    </row>
    <row r="1953" ht="12.75">
      <c r="S1953" s="27"/>
    </row>
    <row r="1954" ht="12.75">
      <c r="S1954" s="27"/>
    </row>
    <row r="1955" ht="12.75">
      <c r="S1955" s="27"/>
    </row>
    <row r="1956" ht="12.75">
      <c r="S1956" s="27"/>
    </row>
    <row r="1957" ht="12.75">
      <c r="S1957" s="27"/>
    </row>
    <row r="1958" ht="12.75">
      <c r="S1958" s="27"/>
    </row>
    <row r="1959" ht="12.75">
      <c r="S1959" s="27"/>
    </row>
    <row r="1960" ht="12.75">
      <c r="S1960" s="27"/>
    </row>
    <row r="1961" ht="12.75">
      <c r="S1961" s="27"/>
    </row>
    <row r="1962" ht="12.75">
      <c r="S1962" s="27"/>
    </row>
    <row r="1963" ht="12.75">
      <c r="S1963" s="27"/>
    </row>
    <row r="1964" ht="12.75">
      <c r="S1964" s="27"/>
    </row>
    <row r="1965" ht="12.75">
      <c r="S1965" s="27"/>
    </row>
    <row r="1966" ht="12.75">
      <c r="S1966" s="27"/>
    </row>
    <row r="1967" ht="12.75">
      <c r="S1967" s="27"/>
    </row>
    <row r="1968" ht="12.75">
      <c r="S1968" s="27"/>
    </row>
    <row r="1969" ht="12.75">
      <c r="S1969" s="27"/>
    </row>
    <row r="1970" ht="12.75">
      <c r="S1970" s="27"/>
    </row>
    <row r="1971" ht="12.75">
      <c r="S1971" s="27"/>
    </row>
    <row r="1972" ht="12.75">
      <c r="S1972" s="27"/>
    </row>
    <row r="1973" ht="12.75">
      <c r="S1973" s="27"/>
    </row>
    <row r="1974" ht="12.75">
      <c r="S1974" s="27"/>
    </row>
    <row r="1975" ht="12.75">
      <c r="S1975" s="27"/>
    </row>
    <row r="1976" ht="12.75">
      <c r="S1976" s="27"/>
    </row>
    <row r="1977" ht="12.75">
      <c r="S1977" s="27"/>
    </row>
    <row r="1978" ht="12.75">
      <c r="S1978" s="27"/>
    </row>
    <row r="1979" ht="12.75">
      <c r="S1979" s="27"/>
    </row>
    <row r="1980" ht="12.75">
      <c r="S1980" s="27"/>
    </row>
    <row r="1981" ht="12.75">
      <c r="S1981" s="27"/>
    </row>
    <row r="1982" ht="12.75">
      <c r="S1982" s="27"/>
    </row>
    <row r="1983" ht="12.75">
      <c r="S1983" s="27"/>
    </row>
    <row r="1984" ht="12.75">
      <c r="S1984" s="27"/>
    </row>
    <row r="1985" ht="12.75">
      <c r="S1985" s="27"/>
    </row>
    <row r="1986" ht="12.75">
      <c r="S1986" s="27"/>
    </row>
    <row r="1987" ht="12.75">
      <c r="S1987" s="27"/>
    </row>
    <row r="1988" ht="12.75">
      <c r="S1988" s="27"/>
    </row>
    <row r="1989" ht="12.75">
      <c r="S1989" s="27"/>
    </row>
    <row r="1990" ht="12.75">
      <c r="S1990" s="27"/>
    </row>
    <row r="1991" ht="12.75">
      <c r="S1991" s="27"/>
    </row>
    <row r="1992" ht="12.75">
      <c r="S1992" s="27"/>
    </row>
    <row r="1993" ht="12.75">
      <c r="S1993" s="27"/>
    </row>
    <row r="1994" ht="12.75">
      <c r="S1994" s="27"/>
    </row>
    <row r="1995" ht="12.75">
      <c r="S1995" s="27"/>
    </row>
    <row r="1996" ht="12.75">
      <c r="S1996" s="27"/>
    </row>
    <row r="1997" ht="12.75">
      <c r="S1997" s="27"/>
    </row>
    <row r="1998" ht="12.75">
      <c r="S1998" s="27"/>
    </row>
    <row r="1999" ht="12.75">
      <c r="S1999" s="27"/>
    </row>
    <row r="2000" ht="12.75">
      <c r="S2000" s="27"/>
    </row>
    <row r="2001" ht="12.75">
      <c r="S2001" s="27"/>
    </row>
    <row r="2002" ht="12.75">
      <c r="S2002" s="27"/>
    </row>
    <row r="2003" ht="12.75">
      <c r="S2003" s="27"/>
    </row>
    <row r="2004" ht="12.75">
      <c r="S2004" s="27"/>
    </row>
    <row r="2005" ht="12.75">
      <c r="S2005" s="27"/>
    </row>
    <row r="2006" ht="12.75">
      <c r="S2006" s="27"/>
    </row>
    <row r="2007" ht="12.75">
      <c r="S2007" s="27"/>
    </row>
    <row r="2008" ht="12.75">
      <c r="S2008" s="27"/>
    </row>
    <row r="2009" ht="12.75">
      <c r="S2009" s="27"/>
    </row>
    <row r="2010" ht="12.75">
      <c r="S2010" s="27"/>
    </row>
    <row r="2011" ht="12.75">
      <c r="S2011" s="27"/>
    </row>
    <row r="2012" ht="12.75">
      <c r="S2012" s="27"/>
    </row>
    <row r="2013" ht="12.75">
      <c r="S2013" s="27"/>
    </row>
    <row r="2014" ht="12.75">
      <c r="S2014" s="27"/>
    </row>
    <row r="2015" ht="12.75">
      <c r="S2015" s="27"/>
    </row>
    <row r="2016" ht="12.75">
      <c r="S2016" s="27"/>
    </row>
    <row r="2017" ht="12.75">
      <c r="S2017" s="27"/>
    </row>
    <row r="2018" ht="12.75">
      <c r="S2018" s="27"/>
    </row>
    <row r="2019" ht="12.75">
      <c r="S2019" s="27"/>
    </row>
    <row r="2020" ht="12.75">
      <c r="S2020" s="27"/>
    </row>
    <row r="2021" ht="12.75">
      <c r="S2021" s="27"/>
    </row>
    <row r="2022" ht="12.75">
      <c r="S2022" s="27"/>
    </row>
    <row r="2023" ht="12.75">
      <c r="S2023" s="27"/>
    </row>
    <row r="2024" ht="12.75">
      <c r="S2024" s="27"/>
    </row>
    <row r="2025" ht="12.75">
      <c r="S2025" s="27"/>
    </row>
    <row r="2026" ht="12.75">
      <c r="S2026" s="27"/>
    </row>
    <row r="2027" ht="12.75">
      <c r="S2027" s="27"/>
    </row>
    <row r="2028" ht="12.75">
      <c r="S2028" s="27"/>
    </row>
    <row r="2029" ht="12.75">
      <c r="S2029" s="27"/>
    </row>
    <row r="2030" ht="12.75">
      <c r="S2030" s="27"/>
    </row>
    <row r="2031" ht="12.75">
      <c r="S2031" s="27"/>
    </row>
    <row r="2032" ht="12.75">
      <c r="S2032" s="27"/>
    </row>
    <row r="2033" ht="12.75">
      <c r="S2033" s="27"/>
    </row>
    <row r="2034" ht="12.75">
      <c r="S2034" s="27"/>
    </row>
    <row r="2035" ht="12.75">
      <c r="S2035" s="27"/>
    </row>
    <row r="2036" ht="12.75">
      <c r="S2036" s="27"/>
    </row>
    <row r="2037" ht="12.75">
      <c r="S2037" s="27"/>
    </row>
    <row r="2038" ht="12.75">
      <c r="S2038" s="27"/>
    </row>
    <row r="2039" ht="12.75">
      <c r="S2039" s="27"/>
    </row>
    <row r="2040" ht="12.75">
      <c r="S2040" s="27"/>
    </row>
    <row r="2041" ht="12.75">
      <c r="S2041" s="27"/>
    </row>
    <row r="2042" ht="12.75">
      <c r="S2042" s="27"/>
    </row>
    <row r="2043" ht="12.75">
      <c r="S2043" s="27"/>
    </row>
    <row r="2044" ht="12.75">
      <c r="S2044" s="27"/>
    </row>
    <row r="2045" ht="12.75">
      <c r="S2045" s="27"/>
    </row>
    <row r="2046" ht="12.75">
      <c r="S2046" s="27"/>
    </row>
    <row r="2047" ht="12.75">
      <c r="S2047" s="27"/>
    </row>
    <row r="2048" ht="12.75">
      <c r="S2048" s="27"/>
    </row>
    <row r="2049" ht="12.75">
      <c r="S2049" s="27"/>
    </row>
    <row r="2050" ht="12.75">
      <c r="S2050" s="27"/>
    </row>
    <row r="2051" ht="12.75">
      <c r="S2051" s="27"/>
    </row>
    <row r="2052" ht="12.75">
      <c r="S2052" s="27"/>
    </row>
    <row r="2053" ht="12.75">
      <c r="S2053" s="27"/>
    </row>
    <row r="2054" ht="12.75">
      <c r="S2054" s="27"/>
    </row>
    <row r="2055" ht="12.75">
      <c r="S2055" s="27"/>
    </row>
    <row r="2056" ht="12.75">
      <c r="S2056" s="27"/>
    </row>
    <row r="2057" ht="12.75">
      <c r="S2057" s="27"/>
    </row>
    <row r="2058" ht="12.75">
      <c r="S2058" s="27"/>
    </row>
    <row r="2059" ht="12.75">
      <c r="S2059" s="27"/>
    </row>
    <row r="2060" ht="12.75">
      <c r="S2060" s="27"/>
    </row>
    <row r="2061" ht="12.75">
      <c r="S2061" s="27"/>
    </row>
    <row r="2062" ht="12.75">
      <c r="S2062" s="27"/>
    </row>
    <row r="2063" ht="12.75">
      <c r="S2063" s="27"/>
    </row>
    <row r="2064" ht="12.75">
      <c r="S2064" s="27"/>
    </row>
    <row r="2065" ht="12.75">
      <c r="S2065" s="27"/>
    </row>
    <row r="2066" ht="12.75">
      <c r="S2066" s="27"/>
    </row>
    <row r="2067" ht="12.75">
      <c r="S2067" s="27"/>
    </row>
    <row r="2068" ht="12.75">
      <c r="S2068" s="27"/>
    </row>
    <row r="2069" ht="12.75">
      <c r="S2069" s="27"/>
    </row>
    <row r="2070" ht="12.75">
      <c r="S2070" s="27"/>
    </row>
    <row r="2071" ht="12.75">
      <c r="S2071" s="27"/>
    </row>
    <row r="2072" ht="12.75">
      <c r="S2072" s="27"/>
    </row>
    <row r="2073" ht="12.75">
      <c r="S2073" s="27"/>
    </row>
    <row r="2074" ht="12.75">
      <c r="S2074" s="27"/>
    </row>
    <row r="2075" ht="12.75">
      <c r="S2075" s="27"/>
    </row>
    <row r="2076" ht="12.75">
      <c r="S2076" s="27"/>
    </row>
    <row r="2077" ht="12.75">
      <c r="S2077" s="27"/>
    </row>
    <row r="2078" ht="12.75">
      <c r="S2078" s="27"/>
    </row>
    <row r="2079" ht="12.75">
      <c r="S2079" s="27"/>
    </row>
    <row r="2080" ht="12.75">
      <c r="S2080" s="27"/>
    </row>
    <row r="2081" ht="12.75">
      <c r="S2081" s="27"/>
    </row>
    <row r="2082" ht="12.75">
      <c r="S2082" s="27"/>
    </row>
    <row r="2083" ht="12.75">
      <c r="S2083" s="27"/>
    </row>
    <row r="2084" ht="12.75">
      <c r="S2084" s="27"/>
    </row>
    <row r="2085" ht="12.75">
      <c r="S2085" s="27"/>
    </row>
    <row r="2086" ht="12.75">
      <c r="S2086" s="27"/>
    </row>
    <row r="2087" ht="12.75">
      <c r="S2087" s="27"/>
    </row>
    <row r="2088" ht="12.75">
      <c r="S2088" s="27"/>
    </row>
    <row r="2089" ht="12.75">
      <c r="S2089" s="27"/>
    </row>
    <row r="2090" ht="12.75">
      <c r="S2090" s="27"/>
    </row>
    <row r="2091" ht="12.75">
      <c r="S2091" s="27"/>
    </row>
    <row r="2092" ht="12.75">
      <c r="S2092" s="27"/>
    </row>
    <row r="2093" ht="12.75">
      <c r="S2093" s="27"/>
    </row>
    <row r="2094" ht="12.75">
      <c r="S2094" s="27"/>
    </row>
    <row r="2095" ht="12.75">
      <c r="S2095" s="27"/>
    </row>
    <row r="2096" ht="12.75">
      <c r="S2096" s="27"/>
    </row>
    <row r="2097" ht="12.75">
      <c r="S2097" s="27"/>
    </row>
    <row r="2098" ht="12.75">
      <c r="S2098" s="27"/>
    </row>
    <row r="2099" ht="12.75">
      <c r="S2099" s="27"/>
    </row>
    <row r="2100" ht="12.75">
      <c r="S2100" s="27"/>
    </row>
    <row r="2101" ht="12.75">
      <c r="S2101" s="27"/>
    </row>
    <row r="2102" ht="12.75">
      <c r="S2102" s="27"/>
    </row>
    <row r="2103" ht="12.75">
      <c r="S2103" s="27"/>
    </row>
    <row r="2104" ht="12.75">
      <c r="S2104" s="27"/>
    </row>
    <row r="2105" ht="12.75">
      <c r="S2105" s="27"/>
    </row>
    <row r="2106" ht="12.75">
      <c r="S2106" s="27"/>
    </row>
    <row r="2107" ht="12.75">
      <c r="S2107" s="27"/>
    </row>
    <row r="2108" ht="12.75">
      <c r="S2108" s="27"/>
    </row>
    <row r="2109" ht="12.75">
      <c r="S2109" s="27"/>
    </row>
    <row r="2110" ht="12.75">
      <c r="S2110" s="27"/>
    </row>
    <row r="2111" ht="12.75">
      <c r="S2111" s="27"/>
    </row>
    <row r="2112" ht="12.75">
      <c r="S2112" s="27"/>
    </row>
    <row r="2113" ht="12.75">
      <c r="S2113" s="27"/>
    </row>
    <row r="2114" ht="12.75">
      <c r="S2114" s="27"/>
    </row>
    <row r="2115" ht="12.75">
      <c r="S2115" s="27"/>
    </row>
    <row r="2116" ht="12.75">
      <c r="S2116" s="27"/>
    </row>
    <row r="2117" ht="12.75">
      <c r="S2117" s="27"/>
    </row>
    <row r="2118" ht="12.75">
      <c r="S2118" s="27"/>
    </row>
    <row r="2119" ht="12.75">
      <c r="S2119" s="27"/>
    </row>
    <row r="2120" ht="12.75">
      <c r="S2120" s="27"/>
    </row>
    <row r="2121" ht="12.75">
      <c r="S2121" s="27"/>
    </row>
    <row r="2122" ht="12.75">
      <c r="S2122" s="27"/>
    </row>
    <row r="2123" ht="12.75">
      <c r="S2123" s="27"/>
    </row>
    <row r="2124" ht="12.75">
      <c r="S2124" s="27"/>
    </row>
    <row r="2125" ht="12.75">
      <c r="S2125" s="27"/>
    </row>
    <row r="2126" ht="12.75">
      <c r="S2126" s="27"/>
    </row>
    <row r="2127" ht="12.75">
      <c r="S2127" s="27"/>
    </row>
    <row r="2128" ht="12.75">
      <c r="S2128" s="27"/>
    </row>
    <row r="2129" ht="12.75">
      <c r="S2129" s="27"/>
    </row>
    <row r="2130" ht="12.75">
      <c r="S2130" s="27"/>
    </row>
    <row r="2131" ht="12.75">
      <c r="S2131" s="27"/>
    </row>
    <row r="2132" ht="12.75">
      <c r="S2132" s="27"/>
    </row>
    <row r="2133" ht="12.75">
      <c r="S2133" s="27"/>
    </row>
    <row r="2134" ht="12.75">
      <c r="S2134" s="27"/>
    </row>
    <row r="2135" ht="12.75">
      <c r="S2135" s="27"/>
    </row>
    <row r="2136" ht="12.75">
      <c r="S2136" s="27"/>
    </row>
    <row r="2137" ht="12.75">
      <c r="S2137" s="27"/>
    </row>
    <row r="2138" ht="12.75">
      <c r="S2138" s="27"/>
    </row>
    <row r="2139" ht="12.75">
      <c r="S2139" s="27"/>
    </row>
    <row r="2140" ht="12.75">
      <c r="S2140" s="27"/>
    </row>
    <row r="2141" ht="12.75">
      <c r="S2141" s="27"/>
    </row>
    <row r="2142" ht="12.75">
      <c r="S2142" s="27"/>
    </row>
    <row r="2143" ht="12.75">
      <c r="S2143" s="27"/>
    </row>
    <row r="2144" ht="12.75">
      <c r="S2144" s="27"/>
    </row>
    <row r="2145" ht="12.75">
      <c r="S2145" s="27"/>
    </row>
    <row r="2146" ht="12.75">
      <c r="S2146" s="27"/>
    </row>
    <row r="2147" ht="12.75">
      <c r="S2147" s="27"/>
    </row>
    <row r="2148" ht="12.75">
      <c r="S2148" s="27"/>
    </row>
    <row r="2149" ht="12.75">
      <c r="S2149" s="27"/>
    </row>
    <row r="2150" ht="12.75">
      <c r="S2150" s="27"/>
    </row>
    <row r="2151" ht="12.75">
      <c r="S2151" s="27"/>
    </row>
    <row r="2152" ht="12.75">
      <c r="S2152" s="27"/>
    </row>
    <row r="2153" ht="12.75">
      <c r="S2153" s="27"/>
    </row>
    <row r="2154" ht="12.75">
      <c r="S2154" s="27"/>
    </row>
    <row r="2155" ht="12.75">
      <c r="S2155" s="27"/>
    </row>
    <row r="2156" ht="12.75">
      <c r="S2156" s="27"/>
    </row>
    <row r="2157" ht="12.75">
      <c r="S2157" s="27"/>
    </row>
    <row r="2158" ht="12.75">
      <c r="S2158" s="27"/>
    </row>
    <row r="2159" ht="12.75">
      <c r="S2159" s="27"/>
    </row>
    <row r="2160" ht="12.75">
      <c r="S2160" s="27"/>
    </row>
    <row r="2161" ht="12.75">
      <c r="S2161" s="27"/>
    </row>
    <row r="2162" ht="12.75">
      <c r="S2162" s="27"/>
    </row>
    <row r="2163" ht="12.75">
      <c r="S2163" s="27"/>
    </row>
    <row r="2164" ht="12.75">
      <c r="S2164" s="27"/>
    </row>
    <row r="2165" ht="12.75">
      <c r="S2165" s="27"/>
    </row>
    <row r="2166" ht="12.75">
      <c r="S2166" s="27"/>
    </row>
    <row r="2167" ht="12.75">
      <c r="S2167" s="27"/>
    </row>
    <row r="2168" ht="12.75">
      <c r="S2168" s="27"/>
    </row>
    <row r="2169" ht="12.75">
      <c r="S2169" s="27"/>
    </row>
    <row r="2170" ht="12.75">
      <c r="S2170" s="27"/>
    </row>
    <row r="2171" ht="12.75">
      <c r="S2171" s="27"/>
    </row>
    <row r="2172" ht="12.75">
      <c r="S2172" s="27"/>
    </row>
    <row r="2173" ht="12.75">
      <c r="S2173" s="27"/>
    </row>
    <row r="2174" ht="12.75">
      <c r="S2174" s="27"/>
    </row>
    <row r="2175" ht="12.75">
      <c r="S2175" s="27"/>
    </row>
    <row r="2176" ht="12.75">
      <c r="S2176" s="27"/>
    </row>
    <row r="2177" ht="12.75">
      <c r="S2177" s="27"/>
    </row>
    <row r="2178" ht="12.75">
      <c r="S2178" s="27"/>
    </row>
    <row r="2179" ht="12.75">
      <c r="S2179" s="27"/>
    </row>
    <row r="2180" ht="12.75">
      <c r="S2180" s="27"/>
    </row>
    <row r="2181" ht="12.75">
      <c r="S2181" s="27"/>
    </row>
    <row r="2182" ht="12.75">
      <c r="S2182" s="27"/>
    </row>
    <row r="2183" ht="12.75">
      <c r="S2183" s="27"/>
    </row>
    <row r="2184" ht="12.75">
      <c r="S2184" s="27"/>
    </row>
    <row r="2185" ht="12.75">
      <c r="S2185" s="27"/>
    </row>
    <row r="2186" ht="12.75">
      <c r="S2186" s="27"/>
    </row>
    <row r="2187" ht="12.75">
      <c r="S2187" s="27"/>
    </row>
    <row r="2188" ht="12.75">
      <c r="S2188" s="27"/>
    </row>
    <row r="2189" ht="12.75">
      <c r="S2189" s="27"/>
    </row>
    <row r="2190" ht="12.75">
      <c r="S2190" s="27"/>
    </row>
    <row r="2191" ht="12.75">
      <c r="S2191" s="27"/>
    </row>
    <row r="2192" ht="12.75">
      <c r="S2192" s="27"/>
    </row>
    <row r="2193" ht="12.75">
      <c r="S2193" s="27"/>
    </row>
    <row r="2194" ht="12.75">
      <c r="S2194" s="27"/>
    </row>
    <row r="2195" ht="12.75">
      <c r="S2195" s="27"/>
    </row>
    <row r="2196" ht="12.75">
      <c r="S2196" s="27"/>
    </row>
    <row r="2197" ht="12.75">
      <c r="S2197" s="27"/>
    </row>
    <row r="2198" ht="12.75">
      <c r="S2198" s="27"/>
    </row>
    <row r="2199" ht="12.75">
      <c r="S2199" s="27"/>
    </row>
    <row r="2200" ht="12.75">
      <c r="S2200" s="27"/>
    </row>
    <row r="2201" ht="12.75">
      <c r="S2201" s="27"/>
    </row>
    <row r="2202" ht="12.75">
      <c r="S2202" s="27"/>
    </row>
    <row r="2203" ht="12.75">
      <c r="S2203" s="27"/>
    </row>
    <row r="2204" ht="12.75">
      <c r="S2204" s="27"/>
    </row>
    <row r="2205" ht="12.75">
      <c r="S2205" s="27"/>
    </row>
    <row r="2206" ht="12.75">
      <c r="S2206" s="27"/>
    </row>
    <row r="2207" ht="12.75">
      <c r="S2207" s="27"/>
    </row>
    <row r="2208" ht="12.75">
      <c r="S2208" s="27"/>
    </row>
    <row r="2209" ht="12.75">
      <c r="S2209" s="27"/>
    </row>
    <row r="2210" ht="12.75">
      <c r="S2210" s="27"/>
    </row>
    <row r="2211" ht="12.75">
      <c r="S2211" s="27"/>
    </row>
    <row r="2212" ht="12.75">
      <c r="S2212" s="27"/>
    </row>
    <row r="2213" ht="12.75">
      <c r="S2213" s="27"/>
    </row>
    <row r="2214" ht="12.75">
      <c r="S2214" s="27"/>
    </row>
    <row r="2215" ht="12.75">
      <c r="S2215" s="27"/>
    </row>
    <row r="2216" ht="12.75">
      <c r="S2216" s="27"/>
    </row>
    <row r="2217" ht="12.75">
      <c r="S2217" s="27"/>
    </row>
    <row r="2218" ht="12.75">
      <c r="S2218" s="27"/>
    </row>
    <row r="2219" ht="12.75">
      <c r="S2219" s="27"/>
    </row>
    <row r="2220" ht="12.75">
      <c r="S2220" s="27"/>
    </row>
    <row r="2221" ht="12.75">
      <c r="S2221" s="27"/>
    </row>
    <row r="2222" ht="12.75">
      <c r="S2222" s="27"/>
    </row>
    <row r="2223" ht="12.75">
      <c r="S2223" s="27"/>
    </row>
    <row r="2224" ht="12.75">
      <c r="S2224" s="27"/>
    </row>
    <row r="2225" ht="12.75">
      <c r="S2225" s="27"/>
    </row>
    <row r="2226" ht="12.75">
      <c r="S2226" s="27"/>
    </row>
    <row r="2227" ht="12.75">
      <c r="S2227" s="27"/>
    </row>
    <row r="2228" ht="12.75">
      <c r="S2228" s="27"/>
    </row>
    <row r="2229" ht="12.75">
      <c r="S2229" s="27"/>
    </row>
    <row r="2230" ht="12.75">
      <c r="S2230" s="27"/>
    </row>
    <row r="2231" ht="12.75">
      <c r="S2231" s="27"/>
    </row>
    <row r="2232" ht="12.75">
      <c r="S2232" s="27"/>
    </row>
    <row r="2233" ht="12.75">
      <c r="S2233" s="27"/>
    </row>
    <row r="2234" ht="12.75">
      <c r="S2234" s="27"/>
    </row>
    <row r="2235" ht="12.75">
      <c r="S2235" s="27"/>
    </row>
    <row r="2236" ht="12.75">
      <c r="S2236" s="27"/>
    </row>
    <row r="2237" ht="12.75">
      <c r="S2237" s="27"/>
    </row>
    <row r="2238" ht="12.75">
      <c r="S2238" s="27"/>
    </row>
    <row r="2239" ht="12.75">
      <c r="S2239" s="27"/>
    </row>
    <row r="2240" ht="12.75">
      <c r="S2240" s="27"/>
    </row>
    <row r="2241" ht="12.75">
      <c r="S2241" s="27"/>
    </row>
    <row r="2242" ht="12.75">
      <c r="S2242" s="27"/>
    </row>
    <row r="2243" ht="12.75">
      <c r="S2243" s="27"/>
    </row>
    <row r="2244" ht="12.75">
      <c r="S2244" s="27"/>
    </row>
    <row r="2245" ht="12.75">
      <c r="S2245" s="27"/>
    </row>
    <row r="2246" ht="12.75">
      <c r="S2246" s="27"/>
    </row>
    <row r="2247" ht="12.75">
      <c r="S2247" s="27"/>
    </row>
    <row r="2248" ht="12.75">
      <c r="S2248" s="27"/>
    </row>
    <row r="2249" ht="12.75">
      <c r="S2249" s="27"/>
    </row>
    <row r="2250" ht="12.75">
      <c r="S2250" s="27"/>
    </row>
    <row r="2251" ht="12.75">
      <c r="S2251" s="27"/>
    </row>
    <row r="2252" ht="12.75">
      <c r="S2252" s="27"/>
    </row>
    <row r="2253" ht="12.75">
      <c r="S2253" s="27"/>
    </row>
    <row r="2254" ht="12.75">
      <c r="S2254" s="27"/>
    </row>
    <row r="2255" ht="12.75">
      <c r="S2255" s="27"/>
    </row>
    <row r="2256" ht="12.75">
      <c r="S2256" s="27"/>
    </row>
    <row r="2257" ht="12.75">
      <c r="S2257" s="27"/>
    </row>
    <row r="2258" ht="12.75">
      <c r="S2258" s="27"/>
    </row>
    <row r="2259" ht="12.75">
      <c r="S2259" s="27"/>
    </row>
    <row r="2260" ht="12.75">
      <c r="S2260" s="27"/>
    </row>
    <row r="2261" ht="12.75">
      <c r="S2261" s="27"/>
    </row>
    <row r="2262" ht="12.75">
      <c r="S2262" s="27"/>
    </row>
    <row r="2263" ht="12.75">
      <c r="S2263" s="27"/>
    </row>
    <row r="2264" ht="12.75">
      <c r="S2264" s="27"/>
    </row>
    <row r="2265" ht="12.75">
      <c r="S2265" s="27"/>
    </row>
    <row r="2266" ht="12.75">
      <c r="S2266" s="27"/>
    </row>
    <row r="2267" ht="12.75">
      <c r="S2267" s="27"/>
    </row>
    <row r="2268" ht="12.75">
      <c r="S2268" s="27"/>
    </row>
    <row r="2269" ht="12.75">
      <c r="S2269" s="27"/>
    </row>
    <row r="2270" ht="12.75">
      <c r="S2270" s="27"/>
    </row>
    <row r="2271" ht="12.75">
      <c r="S2271" s="27"/>
    </row>
    <row r="2272" ht="12.75">
      <c r="S2272" s="27"/>
    </row>
    <row r="2273" ht="12.75">
      <c r="S2273" s="27"/>
    </row>
    <row r="2274" ht="12.75">
      <c r="S2274" s="27"/>
    </row>
    <row r="2275" ht="12.75">
      <c r="S2275" s="27"/>
    </row>
    <row r="2276" ht="12.75">
      <c r="S2276" s="27"/>
    </row>
    <row r="2277" ht="12.75">
      <c r="S2277" s="27"/>
    </row>
    <row r="2278" ht="12.75">
      <c r="S2278" s="27"/>
    </row>
    <row r="2279" ht="12.75">
      <c r="S2279" s="27"/>
    </row>
    <row r="2280" ht="12.75">
      <c r="S2280" s="27"/>
    </row>
    <row r="2281" ht="12.75">
      <c r="S2281" s="27"/>
    </row>
    <row r="2282" ht="12.75">
      <c r="S2282" s="27"/>
    </row>
    <row r="2283" ht="12.75">
      <c r="S2283" s="27"/>
    </row>
    <row r="2284" ht="12.75">
      <c r="S2284" s="27"/>
    </row>
    <row r="2285" ht="12.75">
      <c r="S2285" s="27"/>
    </row>
    <row r="2286" ht="12.75">
      <c r="S2286" s="27"/>
    </row>
    <row r="2287" ht="12.75">
      <c r="S2287" s="27"/>
    </row>
    <row r="2288" ht="12.75">
      <c r="S2288" s="27"/>
    </row>
    <row r="2289" ht="12.75">
      <c r="S2289" s="27"/>
    </row>
    <row r="2290" ht="12.75">
      <c r="S2290" s="27"/>
    </row>
    <row r="2291" ht="12.75">
      <c r="S2291" s="27"/>
    </row>
    <row r="2292" ht="12.75">
      <c r="S2292" s="27"/>
    </row>
    <row r="2293" ht="12.75">
      <c r="S2293" s="27"/>
    </row>
    <row r="2294" ht="12.75">
      <c r="S2294" s="27"/>
    </row>
    <row r="2295" ht="12.75">
      <c r="S2295" s="27"/>
    </row>
    <row r="2296" ht="12.75">
      <c r="S2296" s="27"/>
    </row>
    <row r="2297" ht="12.75">
      <c r="S2297" s="27"/>
    </row>
    <row r="2298" ht="12.75">
      <c r="S2298" s="27"/>
    </row>
    <row r="2299" ht="12.75">
      <c r="S2299" s="27"/>
    </row>
    <row r="2300" ht="12.75">
      <c r="S2300" s="27"/>
    </row>
    <row r="2301" ht="12.75">
      <c r="S2301" s="27"/>
    </row>
    <row r="2302" ht="12.75">
      <c r="S2302" s="27"/>
    </row>
    <row r="2303" ht="12.75">
      <c r="S2303" s="27"/>
    </row>
    <row r="2304" ht="12.75">
      <c r="S2304" s="27"/>
    </row>
    <row r="2305" ht="12.75">
      <c r="S2305" s="27"/>
    </row>
    <row r="2306" ht="12.75">
      <c r="S2306" s="27"/>
    </row>
    <row r="2307" ht="12.75">
      <c r="S2307" s="27"/>
    </row>
    <row r="2308" ht="12.75">
      <c r="S2308" s="27"/>
    </row>
    <row r="2309" ht="12.75">
      <c r="S2309" s="27"/>
    </row>
    <row r="2310" ht="12.75">
      <c r="S2310" s="27"/>
    </row>
    <row r="2311" ht="12.75">
      <c r="S2311" s="27"/>
    </row>
    <row r="2312" ht="12.75">
      <c r="S2312" s="27"/>
    </row>
    <row r="2313" ht="12.75">
      <c r="S2313" s="27"/>
    </row>
    <row r="2314" ht="12.75">
      <c r="S2314" s="27"/>
    </row>
    <row r="2315" ht="12.75">
      <c r="S2315" s="27"/>
    </row>
    <row r="2316" ht="12.75">
      <c r="S2316" s="27"/>
    </row>
    <row r="2317" ht="12.75">
      <c r="S2317" s="27"/>
    </row>
    <row r="2318" ht="12.75">
      <c r="S2318" s="27"/>
    </row>
    <row r="2319" ht="12.75">
      <c r="S2319" s="27"/>
    </row>
    <row r="2320" ht="12.75">
      <c r="S2320" s="27"/>
    </row>
    <row r="2321" ht="12.75">
      <c r="S2321" s="27"/>
    </row>
    <row r="2322" ht="12.75">
      <c r="S2322" s="27"/>
    </row>
    <row r="2323" ht="12.75">
      <c r="S2323" s="27"/>
    </row>
    <row r="2324" ht="12.75">
      <c r="S2324" s="27"/>
    </row>
    <row r="2325" ht="12.75">
      <c r="S2325" s="27"/>
    </row>
    <row r="2326" ht="12.75">
      <c r="S2326" s="27"/>
    </row>
    <row r="2327" ht="12.75">
      <c r="S2327" s="27"/>
    </row>
    <row r="2328" ht="12.75">
      <c r="S2328" s="27"/>
    </row>
    <row r="2329" ht="12.75">
      <c r="S2329" s="27"/>
    </row>
    <row r="2330" ht="12.75">
      <c r="S2330" s="27"/>
    </row>
    <row r="2331" ht="12.75">
      <c r="S2331" s="27"/>
    </row>
    <row r="2332" ht="12.75">
      <c r="S2332" s="27"/>
    </row>
    <row r="2333" ht="12.75">
      <c r="S2333" s="27"/>
    </row>
    <row r="2334" ht="12.75">
      <c r="S2334" s="27"/>
    </row>
    <row r="2335" ht="12.75">
      <c r="S2335" s="27"/>
    </row>
    <row r="2336" ht="12.75">
      <c r="S2336" s="27"/>
    </row>
    <row r="2337" ht="12.75">
      <c r="S2337" s="27"/>
    </row>
    <row r="2338" ht="12.75">
      <c r="S2338" s="27"/>
    </row>
    <row r="2339" ht="12.75">
      <c r="S2339" s="27"/>
    </row>
    <row r="2340" ht="12.75">
      <c r="S2340" s="27"/>
    </row>
    <row r="2341" ht="12.75">
      <c r="S2341" s="27"/>
    </row>
    <row r="2342" ht="12.75">
      <c r="S2342" s="27"/>
    </row>
    <row r="2343" ht="12.75">
      <c r="S2343" s="27"/>
    </row>
    <row r="2344" ht="12.75">
      <c r="S2344" s="27"/>
    </row>
    <row r="2345" ht="12.75">
      <c r="S2345" s="27"/>
    </row>
    <row r="2346" ht="12.75">
      <c r="S2346" s="27"/>
    </row>
    <row r="2347" ht="12.75">
      <c r="S2347" s="27"/>
    </row>
    <row r="2348" ht="12.75">
      <c r="S2348" s="27"/>
    </row>
    <row r="2349" ht="12.75">
      <c r="S2349" s="27"/>
    </row>
    <row r="2350" ht="12.75">
      <c r="S2350" s="27"/>
    </row>
    <row r="2351" ht="12.75">
      <c r="S2351" s="27"/>
    </row>
    <row r="2352" ht="12.75">
      <c r="S2352" s="27"/>
    </row>
    <row r="2353" ht="12.75">
      <c r="S2353" s="27"/>
    </row>
    <row r="2354" ht="12.75">
      <c r="S2354" s="27"/>
    </row>
    <row r="2355" ht="12.75">
      <c r="S2355" s="27"/>
    </row>
    <row r="2356" ht="12.75">
      <c r="S2356" s="27"/>
    </row>
    <row r="2357" ht="12.75">
      <c r="S2357" s="27"/>
    </row>
    <row r="2358" ht="12.75">
      <c r="S2358" s="27"/>
    </row>
    <row r="2359" ht="12.75">
      <c r="S2359" s="27"/>
    </row>
    <row r="2360" ht="12.75">
      <c r="S2360" s="27"/>
    </row>
    <row r="2361" ht="12.75">
      <c r="S2361" s="27"/>
    </row>
    <row r="2362" ht="12.75">
      <c r="S2362" s="27"/>
    </row>
    <row r="2363" ht="12.75">
      <c r="S2363" s="27"/>
    </row>
    <row r="2364" ht="12.75">
      <c r="S2364" s="27"/>
    </row>
    <row r="2365" ht="12.75">
      <c r="S2365" s="27"/>
    </row>
    <row r="2366" ht="12.75">
      <c r="S2366" s="27"/>
    </row>
    <row r="2367" ht="12.75">
      <c r="S2367" s="27"/>
    </row>
    <row r="2368" ht="12.75">
      <c r="S2368" s="27"/>
    </row>
    <row r="2369" ht="12.75">
      <c r="S2369" s="27"/>
    </row>
    <row r="2370" ht="12.75">
      <c r="S2370" s="27"/>
    </row>
    <row r="2371" ht="12.75">
      <c r="S2371" s="27"/>
    </row>
    <row r="2372" ht="12.75">
      <c r="S2372" s="27"/>
    </row>
    <row r="2373" ht="12.75">
      <c r="S2373" s="27"/>
    </row>
    <row r="2374" ht="12.75">
      <c r="S2374" s="27"/>
    </row>
    <row r="2375" ht="12.75">
      <c r="S2375" s="27"/>
    </row>
    <row r="2376" ht="12.75">
      <c r="S2376" s="27"/>
    </row>
    <row r="2377" ht="12.75">
      <c r="S2377" s="27"/>
    </row>
    <row r="2378" ht="12.75">
      <c r="S2378" s="27"/>
    </row>
    <row r="2379" ht="12.75">
      <c r="S2379" s="27"/>
    </row>
    <row r="2380" ht="12.75">
      <c r="S2380" s="27"/>
    </row>
    <row r="2381" ht="12.75">
      <c r="S2381" s="27"/>
    </row>
    <row r="2382" ht="12.75">
      <c r="S2382" s="27"/>
    </row>
    <row r="2383" ht="12.75">
      <c r="S2383" s="27"/>
    </row>
    <row r="2384" ht="12.75">
      <c r="S2384" s="27"/>
    </row>
    <row r="2385" ht="12.75">
      <c r="S2385" s="27"/>
    </row>
    <row r="2386" ht="12.75">
      <c r="S2386" s="27"/>
    </row>
    <row r="2387" ht="12.75">
      <c r="S2387" s="27"/>
    </row>
    <row r="2388" ht="12.75">
      <c r="S2388" s="27"/>
    </row>
    <row r="2389" ht="12.75">
      <c r="S2389" s="27"/>
    </row>
    <row r="2390" ht="12.75">
      <c r="S2390" s="27"/>
    </row>
    <row r="2391" ht="12.75">
      <c r="S2391" s="27"/>
    </row>
    <row r="2392" ht="12.75">
      <c r="S2392" s="27"/>
    </row>
    <row r="2393" ht="12.75">
      <c r="S2393" s="27"/>
    </row>
    <row r="2394" ht="12.75">
      <c r="S2394" s="27"/>
    </row>
    <row r="2395" ht="12.75">
      <c r="S2395" s="27"/>
    </row>
    <row r="2396" ht="12.75">
      <c r="S2396" s="27"/>
    </row>
    <row r="2397" ht="12.75">
      <c r="S2397" s="27"/>
    </row>
    <row r="2398" ht="12.75">
      <c r="S2398" s="27"/>
    </row>
    <row r="2399" ht="12.75">
      <c r="S2399" s="27"/>
    </row>
    <row r="2400" ht="12.75">
      <c r="S2400" s="27"/>
    </row>
    <row r="2401" ht="12.75">
      <c r="S2401" s="27"/>
    </row>
    <row r="2402" ht="12.75">
      <c r="S2402" s="27"/>
    </row>
    <row r="2403" ht="12.75">
      <c r="S2403" s="27"/>
    </row>
    <row r="2404" ht="12.75">
      <c r="S2404" s="27"/>
    </row>
    <row r="2405" ht="12.75">
      <c r="S2405" s="27"/>
    </row>
    <row r="2406" ht="12.75">
      <c r="S2406" s="27"/>
    </row>
    <row r="2407" ht="12.75">
      <c r="S2407" s="27"/>
    </row>
    <row r="2408" ht="12.75">
      <c r="S2408" s="27"/>
    </row>
    <row r="2409" ht="12.75">
      <c r="S2409" s="27"/>
    </row>
    <row r="2410" ht="12.75">
      <c r="S2410" s="27"/>
    </row>
    <row r="2411" ht="12.75">
      <c r="S2411" s="27"/>
    </row>
    <row r="2412" ht="12.75">
      <c r="S2412" s="27"/>
    </row>
    <row r="2413" ht="12.75">
      <c r="S2413" s="27"/>
    </row>
    <row r="2414" ht="12.75">
      <c r="S2414" s="27"/>
    </row>
    <row r="2415" ht="12.75">
      <c r="S2415" s="27"/>
    </row>
    <row r="2416" ht="12.75">
      <c r="S2416" s="27"/>
    </row>
    <row r="2417" ht="12.75">
      <c r="S2417" s="27"/>
    </row>
    <row r="2418" ht="12.75">
      <c r="S2418" s="27"/>
    </row>
    <row r="2419" ht="12.75">
      <c r="S2419" s="27"/>
    </row>
    <row r="2420" ht="12.75">
      <c r="S2420" s="27"/>
    </row>
    <row r="2421" ht="12.75">
      <c r="S2421" s="27"/>
    </row>
    <row r="2422" ht="12.75">
      <c r="S2422" s="27"/>
    </row>
    <row r="2423" ht="12.75">
      <c r="S2423" s="27"/>
    </row>
    <row r="2424" ht="12.75">
      <c r="S2424" s="27"/>
    </row>
    <row r="2425" ht="12.75">
      <c r="S2425" s="27"/>
    </row>
    <row r="2426" ht="12.75">
      <c r="S2426" s="27"/>
    </row>
    <row r="2427" ht="12.75">
      <c r="S2427" s="27"/>
    </row>
    <row r="2428" ht="12.75">
      <c r="S2428" s="27"/>
    </row>
    <row r="2429" ht="12.75">
      <c r="S2429" s="27"/>
    </row>
    <row r="2430" ht="12.75">
      <c r="S2430" s="27"/>
    </row>
    <row r="2431" ht="12.75">
      <c r="S2431" s="27"/>
    </row>
    <row r="2432" ht="12.75">
      <c r="S2432" s="27"/>
    </row>
    <row r="2433" ht="12.75">
      <c r="S2433" s="27"/>
    </row>
    <row r="2434" ht="12.75">
      <c r="S2434" s="27"/>
    </row>
    <row r="2435" ht="12.75">
      <c r="S2435" s="27"/>
    </row>
    <row r="2436" ht="12.75">
      <c r="S2436" s="27"/>
    </row>
    <row r="2437" ht="12.75">
      <c r="S2437" s="27"/>
    </row>
    <row r="2438" ht="12.75">
      <c r="S2438" s="27"/>
    </row>
    <row r="2439" ht="12.75">
      <c r="S2439" s="27"/>
    </row>
    <row r="2440" ht="12.75">
      <c r="S2440" s="27"/>
    </row>
    <row r="2441" ht="12.75">
      <c r="S2441" s="27"/>
    </row>
    <row r="2442" ht="12.75">
      <c r="S2442" s="27"/>
    </row>
    <row r="2443" ht="12.75">
      <c r="S2443" s="27"/>
    </row>
    <row r="2444" ht="12.75">
      <c r="S2444" s="27"/>
    </row>
    <row r="2445" ht="12.75">
      <c r="S2445" s="27"/>
    </row>
    <row r="2446" ht="12.75">
      <c r="S2446" s="27"/>
    </row>
    <row r="2447" ht="12.75">
      <c r="S2447" s="27"/>
    </row>
    <row r="2448" ht="12.75">
      <c r="S2448" s="27"/>
    </row>
    <row r="2449" ht="12.75">
      <c r="S2449" s="27"/>
    </row>
    <row r="2450" ht="12.75">
      <c r="S2450" s="27"/>
    </row>
    <row r="2451" ht="12.75">
      <c r="S2451" s="27"/>
    </row>
    <row r="2452" ht="12.75">
      <c r="S2452" s="27"/>
    </row>
    <row r="2453" ht="12.75">
      <c r="S2453" s="27"/>
    </row>
    <row r="2454" ht="12.75">
      <c r="S2454" s="27"/>
    </row>
    <row r="2455" ht="12.75">
      <c r="S2455" s="27"/>
    </row>
    <row r="2456" ht="12.75">
      <c r="S2456" s="27"/>
    </row>
    <row r="2457" ht="12.75">
      <c r="S2457" s="27"/>
    </row>
    <row r="2458" ht="12.75">
      <c r="S2458" s="27"/>
    </row>
    <row r="2459" ht="12.75">
      <c r="S2459" s="27"/>
    </row>
    <row r="2460" ht="12.75">
      <c r="S2460" s="27"/>
    </row>
    <row r="2461" ht="12.75">
      <c r="S2461" s="27"/>
    </row>
    <row r="2462" ht="12.75">
      <c r="S2462" s="27"/>
    </row>
    <row r="2463" ht="12.75">
      <c r="S2463" s="27"/>
    </row>
    <row r="2464" ht="12.75">
      <c r="S2464" s="27"/>
    </row>
    <row r="2465" ht="12.75">
      <c r="S2465" s="27"/>
    </row>
    <row r="2466" ht="12.75">
      <c r="S2466" s="27"/>
    </row>
    <row r="2467" ht="12.75">
      <c r="S2467" s="27"/>
    </row>
    <row r="2468" ht="12.75">
      <c r="S2468" s="27"/>
    </row>
    <row r="2469" ht="12.75">
      <c r="S2469" s="27"/>
    </row>
    <row r="2470" ht="12.75">
      <c r="S2470" s="27"/>
    </row>
    <row r="2471" ht="12.75">
      <c r="S2471" s="27"/>
    </row>
    <row r="2472" ht="12.75">
      <c r="S2472" s="27"/>
    </row>
    <row r="2473" ht="12.75">
      <c r="S2473" s="27"/>
    </row>
    <row r="2474" ht="12.75">
      <c r="S2474" s="27"/>
    </row>
    <row r="2475" ht="12.75">
      <c r="S2475" s="27"/>
    </row>
    <row r="2476" ht="12.75">
      <c r="S2476" s="27"/>
    </row>
    <row r="2477" ht="12.75">
      <c r="S2477" s="27"/>
    </row>
    <row r="2478" ht="12.75">
      <c r="S2478" s="27"/>
    </row>
    <row r="2479" ht="12.75">
      <c r="S2479" s="27"/>
    </row>
    <row r="2480" ht="12.75">
      <c r="S2480" s="27"/>
    </row>
    <row r="2481" ht="12.75">
      <c r="S2481" s="27"/>
    </row>
    <row r="2482" ht="12.75">
      <c r="S2482" s="27"/>
    </row>
    <row r="2483" ht="12.75">
      <c r="S2483" s="27"/>
    </row>
    <row r="2484" ht="12.75">
      <c r="S2484" s="27"/>
    </row>
    <row r="2485" ht="12.75">
      <c r="S2485" s="27"/>
    </row>
    <row r="2486" ht="12.75">
      <c r="S2486" s="27"/>
    </row>
    <row r="2487" ht="12.75">
      <c r="S2487" s="27"/>
    </row>
    <row r="2488" ht="12.75">
      <c r="S2488" s="27"/>
    </row>
    <row r="2489" ht="12.75">
      <c r="S2489" s="27"/>
    </row>
    <row r="2490" ht="12.75">
      <c r="S2490" s="27"/>
    </row>
    <row r="2491" ht="12.75">
      <c r="S2491" s="27"/>
    </row>
    <row r="2492" ht="12.75">
      <c r="S2492" s="27"/>
    </row>
    <row r="2493" ht="12.75">
      <c r="S2493" s="27"/>
    </row>
    <row r="2494" ht="12.75">
      <c r="S2494" s="27"/>
    </row>
    <row r="2495" ht="12.75">
      <c r="S2495" s="27"/>
    </row>
    <row r="2496" ht="12.75">
      <c r="S2496" s="27"/>
    </row>
    <row r="2497" ht="12.75">
      <c r="S2497" s="27"/>
    </row>
    <row r="2498" ht="12.75">
      <c r="S2498" s="27"/>
    </row>
    <row r="2499" ht="12.75">
      <c r="S2499" s="27"/>
    </row>
    <row r="2500" ht="12.75">
      <c r="S2500" s="27"/>
    </row>
    <row r="2501" ht="12.75">
      <c r="S2501" s="27"/>
    </row>
    <row r="2502" ht="12.75">
      <c r="S2502" s="27"/>
    </row>
    <row r="2503" ht="12.75">
      <c r="S2503" s="27"/>
    </row>
    <row r="2504" ht="12.75">
      <c r="S2504" s="27"/>
    </row>
    <row r="2505" ht="12.75">
      <c r="S2505" s="27"/>
    </row>
    <row r="2506" ht="12.75">
      <c r="S2506" s="27"/>
    </row>
    <row r="2507" ht="12.75">
      <c r="S2507" s="27"/>
    </row>
    <row r="2508" ht="12.75">
      <c r="S2508" s="27"/>
    </row>
    <row r="2509" ht="12.75">
      <c r="S2509" s="27"/>
    </row>
    <row r="2510" ht="12.75">
      <c r="S2510" s="27"/>
    </row>
    <row r="2511" ht="12.75">
      <c r="S2511" s="27"/>
    </row>
    <row r="2512" ht="12.75">
      <c r="S2512" s="27"/>
    </row>
    <row r="2513" ht="12.75">
      <c r="S2513" s="27"/>
    </row>
    <row r="2514" ht="12.75">
      <c r="S2514" s="27"/>
    </row>
    <row r="2515" ht="12.75">
      <c r="S2515" s="27"/>
    </row>
    <row r="2516" ht="12.75">
      <c r="S2516" s="27"/>
    </row>
    <row r="2517" ht="12.75">
      <c r="S2517" s="27"/>
    </row>
    <row r="2518" ht="12.75">
      <c r="S2518" s="27"/>
    </row>
    <row r="2519" ht="12.75">
      <c r="S2519" s="27"/>
    </row>
    <row r="2520" ht="12.75">
      <c r="S2520" s="27"/>
    </row>
    <row r="2521" ht="12.75">
      <c r="S2521" s="27"/>
    </row>
    <row r="2522" ht="12.75">
      <c r="S2522" s="27"/>
    </row>
    <row r="2523" ht="12.75">
      <c r="S2523" s="27"/>
    </row>
    <row r="2524" ht="12.75">
      <c r="S2524" s="27"/>
    </row>
    <row r="2525" ht="12.75">
      <c r="S2525" s="27"/>
    </row>
    <row r="2526" ht="12.75">
      <c r="S2526" s="27"/>
    </row>
    <row r="2527" ht="12.75">
      <c r="S2527" s="27"/>
    </row>
    <row r="2528" ht="12.75">
      <c r="S2528" s="27"/>
    </row>
    <row r="2529" ht="12.75">
      <c r="S2529" s="27"/>
    </row>
    <row r="2530" ht="12.75">
      <c r="S2530" s="27"/>
    </row>
    <row r="2531" ht="12.75">
      <c r="S2531" s="27"/>
    </row>
    <row r="2532" ht="12.75">
      <c r="S2532" s="27"/>
    </row>
    <row r="2533" ht="12.75">
      <c r="S2533" s="27"/>
    </row>
    <row r="2534" ht="12.75">
      <c r="S2534" s="27"/>
    </row>
    <row r="2535" ht="12.75">
      <c r="S2535" s="27"/>
    </row>
    <row r="2536" ht="12.75">
      <c r="S2536" s="27"/>
    </row>
    <row r="2537" ht="12.75">
      <c r="S2537" s="27"/>
    </row>
    <row r="2538" ht="12.75">
      <c r="S2538" s="27"/>
    </row>
    <row r="2539" ht="12.75">
      <c r="S2539" s="27"/>
    </row>
    <row r="2540" ht="12.75">
      <c r="S2540" s="27"/>
    </row>
    <row r="2541" ht="12.75">
      <c r="S2541" s="27"/>
    </row>
    <row r="2542" ht="12.75">
      <c r="S2542" s="27"/>
    </row>
    <row r="2543" ht="12.75">
      <c r="S2543" s="27"/>
    </row>
    <row r="2544" ht="12.75">
      <c r="S2544" s="27"/>
    </row>
    <row r="2545" ht="12.75">
      <c r="S2545" s="27"/>
    </row>
    <row r="2546" ht="12.75">
      <c r="S2546" s="27"/>
    </row>
    <row r="2547" ht="12.75">
      <c r="S2547" s="27"/>
    </row>
    <row r="2548" ht="12.75">
      <c r="S2548" s="27"/>
    </row>
    <row r="2549" ht="12.75">
      <c r="S2549" s="27"/>
    </row>
    <row r="2550" ht="12.75">
      <c r="S2550" s="27"/>
    </row>
    <row r="2551" ht="12.75">
      <c r="S2551" s="27"/>
    </row>
    <row r="2552" ht="12.75">
      <c r="S2552" s="27"/>
    </row>
    <row r="2553" ht="12.75">
      <c r="S2553" s="27"/>
    </row>
    <row r="2554" ht="12.75">
      <c r="S2554" s="27"/>
    </row>
    <row r="2555" ht="12.75">
      <c r="S2555" s="27"/>
    </row>
    <row r="2556" ht="12.75">
      <c r="S2556" s="27"/>
    </row>
    <row r="2557" ht="12.75">
      <c r="S2557" s="27"/>
    </row>
    <row r="2558" ht="12.75">
      <c r="S2558" s="27"/>
    </row>
    <row r="2559" ht="12.75">
      <c r="S2559" s="27"/>
    </row>
    <row r="2560" ht="12.75">
      <c r="S2560" s="27"/>
    </row>
    <row r="2561" ht="12.75">
      <c r="S2561" s="27"/>
    </row>
    <row r="2562" ht="12.75">
      <c r="S2562" s="27"/>
    </row>
    <row r="2563" ht="12.75">
      <c r="S2563" s="27"/>
    </row>
    <row r="2564" ht="12.75">
      <c r="S2564" s="27"/>
    </row>
    <row r="2565" ht="12.75">
      <c r="S2565" s="27"/>
    </row>
    <row r="2566" ht="12.75">
      <c r="S2566" s="27"/>
    </row>
    <row r="2567" ht="12.75">
      <c r="S2567" s="27"/>
    </row>
    <row r="2568" ht="12.75">
      <c r="S2568" s="27"/>
    </row>
    <row r="2569" ht="12.75">
      <c r="S2569" s="27"/>
    </row>
    <row r="2570" ht="12.75">
      <c r="S2570" s="27"/>
    </row>
    <row r="2571" ht="12.75">
      <c r="S2571" s="27"/>
    </row>
    <row r="2572" ht="12.75">
      <c r="S2572" s="27"/>
    </row>
    <row r="2573" ht="12.75">
      <c r="S2573" s="27"/>
    </row>
    <row r="2574" ht="12.75">
      <c r="S2574" s="27"/>
    </row>
    <row r="2575" ht="12.75">
      <c r="S2575" s="27"/>
    </row>
    <row r="2576" ht="12.75">
      <c r="S2576" s="27"/>
    </row>
    <row r="2577" ht="12.75">
      <c r="S2577" s="27"/>
    </row>
    <row r="2578" ht="12.75">
      <c r="S2578" s="27"/>
    </row>
    <row r="2579" ht="12.75">
      <c r="S2579" s="27"/>
    </row>
    <row r="2580" ht="12.75">
      <c r="S2580" s="27"/>
    </row>
    <row r="2581" ht="12.75">
      <c r="S2581" s="27"/>
    </row>
    <row r="2582" ht="12.75">
      <c r="S2582" s="27"/>
    </row>
    <row r="2583" ht="12.75">
      <c r="S2583" s="27"/>
    </row>
    <row r="2584" ht="12.75">
      <c r="S2584" s="27"/>
    </row>
    <row r="2585" ht="12.75">
      <c r="S2585" s="27"/>
    </row>
    <row r="2586" ht="12.75">
      <c r="S2586" s="27"/>
    </row>
    <row r="2587" ht="12.75">
      <c r="S2587" s="27"/>
    </row>
    <row r="2588" ht="12.75">
      <c r="S2588" s="27"/>
    </row>
    <row r="2589" ht="12.75">
      <c r="S2589" s="27"/>
    </row>
    <row r="2590" ht="12.75">
      <c r="S2590" s="27"/>
    </row>
    <row r="2591" ht="12.75">
      <c r="S2591" s="27"/>
    </row>
    <row r="2592" ht="12.75">
      <c r="S2592" s="27"/>
    </row>
    <row r="2593" ht="12.75">
      <c r="S2593" s="27"/>
    </row>
    <row r="2594" ht="12.75">
      <c r="S2594" s="27"/>
    </row>
    <row r="2595" ht="12.75">
      <c r="S2595" s="27"/>
    </row>
    <row r="2596" ht="12.75">
      <c r="S2596" s="27"/>
    </row>
    <row r="2597" ht="12.75">
      <c r="S2597" s="27"/>
    </row>
    <row r="2598" ht="12.75">
      <c r="S2598" s="27"/>
    </row>
    <row r="2599" ht="12.75">
      <c r="S2599" s="27"/>
    </row>
    <row r="2600" ht="12.75">
      <c r="S2600" s="27"/>
    </row>
    <row r="2601" ht="12.75">
      <c r="S2601" s="27"/>
    </row>
    <row r="2602" ht="12.75">
      <c r="S2602" s="27"/>
    </row>
    <row r="2603" ht="12.75">
      <c r="S2603" s="27"/>
    </row>
    <row r="2604" ht="12.75">
      <c r="S2604" s="27"/>
    </row>
    <row r="2605" ht="12.75">
      <c r="S2605" s="27"/>
    </row>
    <row r="2606" ht="12.75">
      <c r="S2606" s="27"/>
    </row>
    <row r="2607" ht="12.75">
      <c r="S2607" s="27"/>
    </row>
    <row r="2608" ht="12.75">
      <c r="S2608" s="27"/>
    </row>
    <row r="2609" ht="12.75">
      <c r="S2609" s="27"/>
    </row>
    <row r="2610" ht="12.75">
      <c r="S2610" s="27"/>
    </row>
    <row r="2611" ht="12.75">
      <c r="S2611" s="27"/>
    </row>
    <row r="2612" ht="12.75">
      <c r="S2612" s="27"/>
    </row>
    <row r="2613" ht="12.75">
      <c r="S2613" s="27"/>
    </row>
    <row r="2614" ht="12.75">
      <c r="S2614" s="27"/>
    </row>
    <row r="2615" ht="12.75">
      <c r="S2615" s="27"/>
    </row>
    <row r="2616" ht="12.75">
      <c r="S2616" s="27"/>
    </row>
    <row r="2617" ht="12.75">
      <c r="S2617" s="27"/>
    </row>
    <row r="2618" ht="12.75">
      <c r="S2618" s="27"/>
    </row>
    <row r="2619" ht="12.75">
      <c r="S2619" s="27"/>
    </row>
    <row r="2620" ht="12.75">
      <c r="S2620" s="27"/>
    </row>
    <row r="2621" ht="12.75">
      <c r="S2621" s="27"/>
    </row>
    <row r="2622" ht="12.75">
      <c r="S2622" s="27"/>
    </row>
    <row r="2623" ht="12.75">
      <c r="S2623" s="27"/>
    </row>
    <row r="2624" ht="12.75">
      <c r="S2624" s="27"/>
    </row>
    <row r="2625" ht="12.75">
      <c r="S2625" s="27"/>
    </row>
    <row r="2626" ht="12.75">
      <c r="S2626" s="27"/>
    </row>
    <row r="2627" ht="12.75">
      <c r="S2627" s="27"/>
    </row>
    <row r="2628" ht="12.75">
      <c r="S2628" s="27"/>
    </row>
    <row r="2629" ht="12.75">
      <c r="S2629" s="27"/>
    </row>
    <row r="2630" ht="12.75">
      <c r="S2630" s="27"/>
    </row>
    <row r="2631" ht="12.75">
      <c r="S2631" s="27"/>
    </row>
    <row r="2632" ht="12.75">
      <c r="S2632" s="27"/>
    </row>
    <row r="2633" ht="12.75">
      <c r="S2633" s="27"/>
    </row>
    <row r="2634" ht="12.75">
      <c r="S2634" s="27"/>
    </row>
    <row r="2635" ht="12.75">
      <c r="S2635" s="27"/>
    </row>
    <row r="2636" ht="12.75">
      <c r="S2636" s="27"/>
    </row>
    <row r="2637" ht="12.75">
      <c r="S2637" s="27"/>
    </row>
    <row r="2638" ht="12.75">
      <c r="S2638" s="27"/>
    </row>
    <row r="2639" ht="12.75">
      <c r="S2639" s="27"/>
    </row>
    <row r="2640" ht="12.75">
      <c r="S2640" s="27"/>
    </row>
    <row r="2641" ht="12.75">
      <c r="S2641" s="27"/>
    </row>
    <row r="2642" ht="12.75">
      <c r="S2642" s="27"/>
    </row>
    <row r="2643" ht="12.75">
      <c r="S2643" s="27"/>
    </row>
    <row r="2644" ht="12.75">
      <c r="S2644" s="27"/>
    </row>
    <row r="2645" ht="12.75">
      <c r="S2645" s="27"/>
    </row>
    <row r="2646" ht="12.75">
      <c r="S2646" s="27"/>
    </row>
    <row r="2647" ht="12.75">
      <c r="S2647" s="27"/>
    </row>
    <row r="2648" ht="12.75">
      <c r="S2648" s="27"/>
    </row>
    <row r="2649" ht="12.75">
      <c r="S2649" s="27"/>
    </row>
    <row r="2650" ht="12.75">
      <c r="S2650" s="27"/>
    </row>
    <row r="2651" ht="12.75">
      <c r="S2651" s="27"/>
    </row>
    <row r="2652" ht="12.75">
      <c r="S2652" s="27"/>
    </row>
    <row r="2653" ht="12.75">
      <c r="S2653" s="27"/>
    </row>
    <row r="2654" ht="12.75">
      <c r="S2654" s="27"/>
    </row>
    <row r="2655" ht="12.75">
      <c r="S2655" s="27"/>
    </row>
    <row r="2656" ht="12.75">
      <c r="S2656" s="27"/>
    </row>
    <row r="2657" ht="12.75">
      <c r="S2657" s="27"/>
    </row>
    <row r="2658" ht="12.75">
      <c r="S2658" s="27"/>
    </row>
    <row r="2659" ht="12.75">
      <c r="S2659" s="27"/>
    </row>
    <row r="2660" ht="12.75">
      <c r="S2660" s="27"/>
    </row>
    <row r="2661" ht="12.75">
      <c r="S2661" s="27"/>
    </row>
    <row r="2662" ht="12.75">
      <c r="S2662" s="27"/>
    </row>
    <row r="2663" ht="12.75">
      <c r="S2663" s="27"/>
    </row>
    <row r="2664" ht="12.75">
      <c r="S2664" s="27"/>
    </row>
    <row r="2665" ht="12.75">
      <c r="S2665" s="27"/>
    </row>
    <row r="2666" ht="12.75">
      <c r="S2666" s="27"/>
    </row>
    <row r="2667" ht="12.75">
      <c r="S2667" s="27"/>
    </row>
    <row r="2668" ht="12.75">
      <c r="S2668" s="27"/>
    </row>
    <row r="2669" ht="12.75">
      <c r="S2669" s="27"/>
    </row>
    <row r="2670" ht="12.75">
      <c r="S2670" s="27"/>
    </row>
    <row r="2671" ht="12.75">
      <c r="S2671" s="27"/>
    </row>
    <row r="2672" ht="12.75">
      <c r="S2672" s="27"/>
    </row>
    <row r="2673" ht="12.75">
      <c r="S2673" s="27"/>
    </row>
    <row r="2674" ht="12.75">
      <c r="S2674" s="27"/>
    </row>
    <row r="2675" ht="12.75">
      <c r="S2675" s="27"/>
    </row>
    <row r="2676" ht="12.75">
      <c r="S2676" s="27"/>
    </row>
    <row r="2677" ht="12.75">
      <c r="S2677" s="27"/>
    </row>
    <row r="2678" ht="12.75">
      <c r="S2678" s="27"/>
    </row>
    <row r="2679" ht="12.75">
      <c r="S2679" s="27"/>
    </row>
    <row r="2680" ht="12.75">
      <c r="S2680" s="27"/>
    </row>
    <row r="2681" ht="12.75">
      <c r="S2681" s="27"/>
    </row>
    <row r="2682" ht="12.75">
      <c r="S2682" s="27"/>
    </row>
    <row r="2683" ht="12.75">
      <c r="S2683" s="27"/>
    </row>
    <row r="2684" ht="12.75">
      <c r="S2684" s="27"/>
    </row>
    <row r="2685" ht="12.75">
      <c r="S2685" s="27"/>
    </row>
    <row r="2686" ht="12.75">
      <c r="S2686" s="27"/>
    </row>
    <row r="2687" ht="12.75">
      <c r="S2687" s="27"/>
    </row>
    <row r="2688" ht="12.75">
      <c r="S2688" s="27"/>
    </row>
    <row r="2689" ht="12.75">
      <c r="S2689" s="27"/>
    </row>
    <row r="2690" ht="12.75">
      <c r="S2690" s="27"/>
    </row>
    <row r="2691" ht="12.75">
      <c r="S2691" s="27"/>
    </row>
    <row r="2692" ht="12.75">
      <c r="S2692" s="27"/>
    </row>
    <row r="2693" ht="12.75">
      <c r="S2693" s="27"/>
    </row>
    <row r="2694" ht="12.75">
      <c r="S2694" s="27"/>
    </row>
    <row r="2695" ht="12.75">
      <c r="S2695" s="27"/>
    </row>
    <row r="2696" ht="12.75">
      <c r="S2696" s="27"/>
    </row>
    <row r="2697" ht="12.75">
      <c r="S2697" s="27"/>
    </row>
    <row r="2698" ht="12.75">
      <c r="S2698" s="27"/>
    </row>
    <row r="2699" ht="12.75">
      <c r="S2699" s="27"/>
    </row>
    <row r="2700" ht="12.75">
      <c r="S2700" s="27"/>
    </row>
    <row r="2701" ht="12.75">
      <c r="S2701" s="27"/>
    </row>
    <row r="2702" ht="12.75">
      <c r="S2702" s="27"/>
    </row>
    <row r="2703" ht="12.75">
      <c r="S2703" s="27"/>
    </row>
    <row r="2704" ht="12.75">
      <c r="S2704" s="27"/>
    </row>
    <row r="2705" ht="12.75">
      <c r="S2705" s="27"/>
    </row>
    <row r="2706" ht="12.75">
      <c r="S2706" s="27"/>
    </row>
    <row r="2707" ht="12.75">
      <c r="S2707" s="27"/>
    </row>
    <row r="2708" ht="12.75">
      <c r="S2708" s="27"/>
    </row>
    <row r="2709" ht="12.75">
      <c r="S2709" s="27"/>
    </row>
    <row r="2710" ht="12.75">
      <c r="S2710" s="27"/>
    </row>
    <row r="2711" ht="12.75">
      <c r="S2711" s="27"/>
    </row>
    <row r="2712" ht="12.75">
      <c r="S2712" s="27"/>
    </row>
    <row r="2713" ht="12.75">
      <c r="S2713" s="27"/>
    </row>
    <row r="2714" ht="12.75">
      <c r="S2714" s="27"/>
    </row>
    <row r="2715" ht="12.75">
      <c r="S2715" s="27"/>
    </row>
    <row r="2716" ht="12.75">
      <c r="S2716" s="27"/>
    </row>
    <row r="2717" ht="12.75">
      <c r="S2717" s="27"/>
    </row>
    <row r="2718" ht="12.75">
      <c r="S2718" s="27"/>
    </row>
    <row r="2719" ht="12.75">
      <c r="S2719" s="27"/>
    </row>
    <row r="2720" ht="12.75">
      <c r="S2720" s="27"/>
    </row>
    <row r="2721" ht="12.75">
      <c r="S2721" s="27"/>
    </row>
    <row r="2722" ht="12.75">
      <c r="S2722" s="27"/>
    </row>
    <row r="2723" ht="12.75">
      <c r="S2723" s="27"/>
    </row>
    <row r="2724" ht="12.75">
      <c r="S2724" s="27"/>
    </row>
    <row r="2725" ht="12.75">
      <c r="S2725" s="27"/>
    </row>
    <row r="2726" ht="12.75">
      <c r="S2726" s="27"/>
    </row>
    <row r="2727" ht="12.75">
      <c r="S2727" s="27"/>
    </row>
    <row r="2728" ht="12.75">
      <c r="S2728" s="27"/>
    </row>
    <row r="2729" ht="12.75">
      <c r="S2729" s="27"/>
    </row>
    <row r="2730" ht="12.75">
      <c r="S2730" s="27"/>
    </row>
    <row r="2731" ht="12.75">
      <c r="S2731" s="27"/>
    </row>
    <row r="2732" ht="12.75">
      <c r="S2732" s="27"/>
    </row>
    <row r="2733" ht="12.75">
      <c r="S2733" s="27"/>
    </row>
    <row r="2734" ht="12.75">
      <c r="S2734" s="27"/>
    </row>
    <row r="2735" ht="12.75">
      <c r="S2735" s="27"/>
    </row>
    <row r="2736" ht="12.75">
      <c r="S2736" s="27"/>
    </row>
    <row r="2737" ht="12.75">
      <c r="S2737" s="27"/>
    </row>
    <row r="2738" ht="12.75">
      <c r="S2738" s="27"/>
    </row>
    <row r="2739" ht="12.75">
      <c r="S2739" s="27"/>
    </row>
    <row r="2740" ht="12.75">
      <c r="S2740" s="27"/>
    </row>
    <row r="2741" ht="12.75">
      <c r="S2741" s="27"/>
    </row>
    <row r="2742" ht="12.75">
      <c r="S2742" s="27"/>
    </row>
    <row r="2743" ht="12.75">
      <c r="S2743" s="27"/>
    </row>
    <row r="2744" ht="12.75">
      <c r="S2744" s="27"/>
    </row>
    <row r="2745" ht="12.75">
      <c r="S2745" s="27"/>
    </row>
    <row r="2746" ht="12.75">
      <c r="S2746" s="27"/>
    </row>
    <row r="2747" ht="12.75">
      <c r="S2747" s="27"/>
    </row>
    <row r="2748" ht="12.75">
      <c r="S2748" s="27"/>
    </row>
    <row r="2749" ht="12.75">
      <c r="S2749" s="27"/>
    </row>
    <row r="2750" ht="12.75">
      <c r="S2750" s="27"/>
    </row>
    <row r="2751" ht="12.75">
      <c r="S2751" s="27"/>
    </row>
    <row r="2752" ht="12.75">
      <c r="S2752" s="27"/>
    </row>
    <row r="2753" ht="12.75">
      <c r="S2753" s="27"/>
    </row>
    <row r="2754" ht="12.75">
      <c r="S2754" s="27"/>
    </row>
    <row r="2755" ht="12.75">
      <c r="S2755" s="27"/>
    </row>
    <row r="2756" ht="12.75">
      <c r="S2756" s="27"/>
    </row>
    <row r="2757" ht="12.75">
      <c r="S2757" s="27"/>
    </row>
    <row r="2758" ht="12.75">
      <c r="S2758" s="27"/>
    </row>
    <row r="2759" ht="12.75">
      <c r="S2759" s="27"/>
    </row>
    <row r="2760" ht="12.75">
      <c r="S2760" s="27"/>
    </row>
    <row r="2761" ht="12.75">
      <c r="S2761" s="27"/>
    </row>
    <row r="2762" ht="12.75">
      <c r="S2762" s="27"/>
    </row>
    <row r="2763" ht="12.75">
      <c r="S2763" s="27"/>
    </row>
    <row r="2764" ht="12.75">
      <c r="S2764" s="27"/>
    </row>
    <row r="2765" ht="12.75">
      <c r="S2765" s="27"/>
    </row>
    <row r="2766" ht="12.75">
      <c r="S2766" s="27"/>
    </row>
    <row r="2767" ht="12.75">
      <c r="S2767" s="27"/>
    </row>
    <row r="2768" ht="12.75">
      <c r="S2768" s="27"/>
    </row>
    <row r="2769" ht="12.75">
      <c r="S2769" s="27"/>
    </row>
    <row r="2770" ht="12.75">
      <c r="S2770" s="27"/>
    </row>
    <row r="2771" ht="12.75">
      <c r="S2771" s="27"/>
    </row>
    <row r="2772" ht="12.75">
      <c r="S2772" s="27"/>
    </row>
    <row r="2773" ht="12.75">
      <c r="S2773" s="27"/>
    </row>
    <row r="2774" ht="12.75">
      <c r="S2774" s="27"/>
    </row>
    <row r="2775" ht="12.75">
      <c r="S2775" s="27"/>
    </row>
    <row r="2776" ht="12.75">
      <c r="S2776" s="27"/>
    </row>
    <row r="2777" ht="12.75">
      <c r="S2777" s="27"/>
    </row>
    <row r="2778" ht="12.75">
      <c r="S2778" s="27"/>
    </row>
    <row r="2779" ht="12.75">
      <c r="S2779" s="27"/>
    </row>
    <row r="2780" ht="12.75">
      <c r="S2780" s="27"/>
    </row>
    <row r="2781" ht="12.75">
      <c r="S2781" s="27"/>
    </row>
    <row r="2782" ht="12.75">
      <c r="S2782" s="27"/>
    </row>
    <row r="2783" ht="12.75">
      <c r="S2783" s="27"/>
    </row>
    <row r="2784" ht="12.75">
      <c r="S2784" s="27"/>
    </row>
    <row r="2785" ht="12.75">
      <c r="S2785" s="27"/>
    </row>
    <row r="2786" ht="12.75">
      <c r="S2786" s="27"/>
    </row>
    <row r="2787" ht="12.75">
      <c r="S2787" s="27"/>
    </row>
    <row r="2788" ht="12.75">
      <c r="S2788" s="27"/>
    </row>
    <row r="2789" ht="12.75">
      <c r="S2789" s="27"/>
    </row>
    <row r="2790" ht="12.75">
      <c r="S2790" s="27"/>
    </row>
    <row r="2791" ht="12.75">
      <c r="S2791" s="27"/>
    </row>
    <row r="2792" ht="12.75">
      <c r="S2792" s="27"/>
    </row>
    <row r="2793" ht="12.75">
      <c r="S2793" s="27"/>
    </row>
    <row r="2794" ht="12.75">
      <c r="S2794" s="27"/>
    </row>
    <row r="2795" ht="12.75">
      <c r="S2795" s="27"/>
    </row>
    <row r="2796" ht="12.75">
      <c r="S2796" s="27"/>
    </row>
    <row r="2797" ht="12.75">
      <c r="S2797" s="27"/>
    </row>
    <row r="2798" ht="12.75">
      <c r="S2798" s="27"/>
    </row>
    <row r="2799" ht="12.75">
      <c r="S2799" s="27"/>
    </row>
    <row r="2800" ht="12.75">
      <c r="S2800" s="27"/>
    </row>
    <row r="2801" ht="12.75">
      <c r="S2801" s="27"/>
    </row>
    <row r="2802" ht="12.75">
      <c r="S2802" s="27"/>
    </row>
    <row r="2803" ht="12.75">
      <c r="S2803" s="27"/>
    </row>
    <row r="2804" ht="12.75">
      <c r="S2804" s="27"/>
    </row>
    <row r="2805" ht="12.75">
      <c r="S2805" s="27"/>
    </row>
    <row r="2806" ht="12.75">
      <c r="S2806" s="27"/>
    </row>
    <row r="2807" ht="12.75">
      <c r="S2807" s="27"/>
    </row>
    <row r="2808" ht="12.75">
      <c r="S2808" s="27"/>
    </row>
    <row r="2809" ht="12.75">
      <c r="S2809" s="27"/>
    </row>
    <row r="2810" ht="12.75">
      <c r="S2810" s="27"/>
    </row>
    <row r="2811" ht="12.75">
      <c r="S2811" s="27"/>
    </row>
    <row r="2812" ht="12.75">
      <c r="S2812" s="27"/>
    </row>
    <row r="2813" ht="12.75">
      <c r="S2813" s="27"/>
    </row>
    <row r="2814" ht="12.75">
      <c r="S2814" s="27"/>
    </row>
    <row r="2815" ht="12.75">
      <c r="S2815" s="27"/>
    </row>
    <row r="2816" ht="12.75">
      <c r="S2816" s="27"/>
    </row>
    <row r="2817" ht="12.75">
      <c r="S2817" s="27"/>
    </row>
    <row r="2818" ht="12.75">
      <c r="S2818" s="27"/>
    </row>
    <row r="2819" ht="12.75">
      <c r="S2819" s="27"/>
    </row>
    <row r="2820" ht="12.75">
      <c r="S2820" s="27"/>
    </row>
    <row r="2821" ht="12.75">
      <c r="S2821" s="27"/>
    </row>
    <row r="2822" ht="12.75">
      <c r="S2822" s="27"/>
    </row>
    <row r="2823" ht="12.75">
      <c r="S2823" s="27"/>
    </row>
    <row r="2824" ht="12.75">
      <c r="S2824" s="27"/>
    </row>
    <row r="2825" ht="12.75">
      <c r="S2825" s="27"/>
    </row>
    <row r="2826" ht="12.75">
      <c r="S2826" s="27"/>
    </row>
    <row r="2827" ht="12.75">
      <c r="S2827" s="27"/>
    </row>
    <row r="2828" ht="12.75">
      <c r="S2828" s="27"/>
    </row>
    <row r="2829" ht="12.75">
      <c r="S2829" s="27"/>
    </row>
    <row r="2830" ht="12.75">
      <c r="S2830" s="27"/>
    </row>
    <row r="2831" ht="12.75">
      <c r="S2831" s="27"/>
    </row>
    <row r="2832" ht="12.75">
      <c r="S2832" s="27"/>
    </row>
    <row r="2833" ht="12.75">
      <c r="S2833" s="27"/>
    </row>
    <row r="2834" ht="12.75">
      <c r="S2834" s="27"/>
    </row>
    <row r="2835" ht="12.75">
      <c r="S2835" s="27"/>
    </row>
    <row r="2836" ht="12.75">
      <c r="S2836" s="27"/>
    </row>
    <row r="2837" ht="12.75">
      <c r="S2837" s="27"/>
    </row>
    <row r="2838" ht="12.75">
      <c r="S2838" s="27"/>
    </row>
    <row r="2839" ht="12.75">
      <c r="S2839" s="27"/>
    </row>
    <row r="2840" ht="12.75">
      <c r="S2840" s="27"/>
    </row>
    <row r="2841" ht="12.75">
      <c r="S2841" s="27"/>
    </row>
    <row r="2842" ht="12.75">
      <c r="S2842" s="27"/>
    </row>
    <row r="2843" ht="12.75">
      <c r="S2843" s="27"/>
    </row>
    <row r="2844" ht="12.75">
      <c r="S2844" s="27"/>
    </row>
    <row r="2845" ht="12.75">
      <c r="S2845" s="27"/>
    </row>
    <row r="2846" ht="12.75">
      <c r="S2846" s="27"/>
    </row>
    <row r="2847" ht="12.75">
      <c r="S2847" s="27"/>
    </row>
    <row r="2848" ht="12.75">
      <c r="S2848" s="27"/>
    </row>
    <row r="2849" ht="12.75">
      <c r="S2849" s="27"/>
    </row>
    <row r="2850" ht="12.75">
      <c r="S2850" s="27"/>
    </row>
    <row r="2851" ht="12.75">
      <c r="S2851" s="27"/>
    </row>
    <row r="2852" ht="12.75">
      <c r="S2852" s="27"/>
    </row>
    <row r="2853" ht="12.75">
      <c r="S2853" s="27"/>
    </row>
    <row r="2854" ht="12.75">
      <c r="S2854" s="27"/>
    </row>
    <row r="2855" ht="12.75">
      <c r="S2855" s="27"/>
    </row>
    <row r="2856" ht="12.75">
      <c r="S2856" s="27"/>
    </row>
    <row r="2857" ht="12.75">
      <c r="S2857" s="27"/>
    </row>
    <row r="2858" ht="12.75">
      <c r="S2858" s="27"/>
    </row>
    <row r="2859" ht="12.75">
      <c r="S2859" s="27"/>
    </row>
    <row r="2860" ht="12.75">
      <c r="S2860" s="27"/>
    </row>
    <row r="2861" ht="12.75">
      <c r="S2861" s="27"/>
    </row>
    <row r="2862" ht="12.75">
      <c r="S2862" s="27"/>
    </row>
    <row r="2863" ht="12.75">
      <c r="S2863" s="27"/>
    </row>
    <row r="2864" ht="12.75">
      <c r="S2864" s="27"/>
    </row>
    <row r="2865" ht="12.75">
      <c r="S2865" s="27"/>
    </row>
    <row r="2866" ht="12.75">
      <c r="S2866" s="27"/>
    </row>
    <row r="2867" ht="12.75">
      <c r="S2867" s="27"/>
    </row>
    <row r="2868" ht="12.75">
      <c r="S2868" s="27"/>
    </row>
    <row r="2869" ht="12.75">
      <c r="S2869" s="27"/>
    </row>
    <row r="2870" ht="12.75">
      <c r="S2870" s="27"/>
    </row>
    <row r="2871" ht="12.75">
      <c r="S2871" s="27"/>
    </row>
    <row r="2872" ht="12.75">
      <c r="S2872" s="27"/>
    </row>
    <row r="2873" ht="12.75">
      <c r="S2873" s="27"/>
    </row>
    <row r="2874" ht="12.75">
      <c r="S2874" s="27"/>
    </row>
    <row r="2875" ht="12.75">
      <c r="S2875" s="27"/>
    </row>
    <row r="2876" ht="12.75">
      <c r="S2876" s="27"/>
    </row>
    <row r="2877" ht="12.75">
      <c r="S2877" s="27"/>
    </row>
    <row r="2878" ht="12.75">
      <c r="S2878" s="27"/>
    </row>
    <row r="2879" ht="12.75">
      <c r="S2879" s="27"/>
    </row>
    <row r="2880" ht="12.75">
      <c r="S2880" s="27"/>
    </row>
    <row r="2881" ht="12.75">
      <c r="S2881" s="27"/>
    </row>
    <row r="2882" ht="12.75">
      <c r="S2882" s="27"/>
    </row>
    <row r="2883" ht="12.75">
      <c r="S2883" s="27"/>
    </row>
    <row r="2884" ht="12.75">
      <c r="S2884" s="27"/>
    </row>
    <row r="2885" ht="12.75">
      <c r="S2885" s="27"/>
    </row>
    <row r="2886" ht="12.75">
      <c r="S2886" s="27"/>
    </row>
    <row r="2887" ht="12.75">
      <c r="S2887" s="27"/>
    </row>
    <row r="2888" ht="12.75">
      <c r="S2888" s="27"/>
    </row>
    <row r="2889" ht="12.75">
      <c r="S2889" s="27"/>
    </row>
    <row r="2890" ht="12.75">
      <c r="S2890" s="27"/>
    </row>
    <row r="2891" ht="12.75">
      <c r="S2891" s="27"/>
    </row>
    <row r="2892" ht="12.75">
      <c r="S2892" s="27"/>
    </row>
    <row r="2893" ht="12.75">
      <c r="S2893" s="27"/>
    </row>
    <row r="2894" ht="12.75">
      <c r="S2894" s="27"/>
    </row>
    <row r="2895" ht="12.75">
      <c r="S2895" s="27"/>
    </row>
    <row r="2896" ht="12.75">
      <c r="S2896" s="27"/>
    </row>
    <row r="2897" ht="12.75">
      <c r="S2897" s="27"/>
    </row>
    <row r="2898" ht="12.75">
      <c r="S2898" s="27"/>
    </row>
    <row r="2899" ht="12.75">
      <c r="S2899" s="27"/>
    </row>
    <row r="2900" ht="12.75">
      <c r="S2900" s="27"/>
    </row>
    <row r="2901" ht="12.75">
      <c r="S2901" s="27"/>
    </row>
    <row r="2902" ht="12.75">
      <c r="S2902" s="27"/>
    </row>
    <row r="2903" ht="12.75">
      <c r="S2903" s="27"/>
    </row>
    <row r="2904" ht="12.75">
      <c r="S2904" s="27"/>
    </row>
    <row r="2905" ht="12.75">
      <c r="S2905" s="27"/>
    </row>
    <row r="2906" ht="12.75">
      <c r="S2906" s="27"/>
    </row>
    <row r="2907" ht="12.75">
      <c r="S2907" s="27"/>
    </row>
    <row r="2908" ht="12.75">
      <c r="S2908" s="27"/>
    </row>
    <row r="2909" ht="12.75">
      <c r="S2909" s="27"/>
    </row>
    <row r="2910" ht="12.75">
      <c r="S2910" s="27"/>
    </row>
    <row r="2911" ht="12.75">
      <c r="S2911" s="27"/>
    </row>
    <row r="2912" ht="12.75">
      <c r="S2912" s="27"/>
    </row>
    <row r="2913" ht="12.75">
      <c r="S2913" s="27"/>
    </row>
    <row r="2914" ht="12.75">
      <c r="S2914" s="27"/>
    </row>
    <row r="2915" ht="12.75">
      <c r="S2915" s="27"/>
    </row>
    <row r="2916" ht="12.75">
      <c r="S2916" s="27"/>
    </row>
    <row r="2917" ht="12.75">
      <c r="S2917" s="27"/>
    </row>
    <row r="2918" ht="12.75">
      <c r="S2918" s="27"/>
    </row>
    <row r="2919" ht="12.75">
      <c r="S2919" s="27"/>
    </row>
    <row r="2920" ht="12.75">
      <c r="S2920" s="27"/>
    </row>
    <row r="2921" ht="12.75">
      <c r="S2921" s="27"/>
    </row>
    <row r="2922" ht="12.75">
      <c r="S2922" s="27"/>
    </row>
    <row r="2923" ht="12.75">
      <c r="S2923" s="27"/>
    </row>
    <row r="2924" ht="12.75">
      <c r="S2924" s="27"/>
    </row>
    <row r="2925" ht="12.75">
      <c r="S2925" s="27"/>
    </row>
    <row r="2926" ht="12.75">
      <c r="S2926" s="27"/>
    </row>
    <row r="2927" ht="12.75">
      <c r="S2927" s="27"/>
    </row>
    <row r="2928" ht="12.75">
      <c r="S2928" s="27"/>
    </row>
    <row r="2929" ht="12.75">
      <c r="S2929" s="27"/>
    </row>
    <row r="2930" ht="12.75">
      <c r="S2930" s="27"/>
    </row>
    <row r="2931" ht="12.75">
      <c r="S2931" s="27"/>
    </row>
    <row r="2932" ht="12.75">
      <c r="S2932" s="27"/>
    </row>
    <row r="2933" ht="12.75">
      <c r="S2933" s="27"/>
    </row>
    <row r="2934" ht="12.75">
      <c r="S2934" s="27"/>
    </row>
    <row r="2935" ht="12.75">
      <c r="S2935" s="27"/>
    </row>
    <row r="2936" ht="12.75">
      <c r="S2936" s="27"/>
    </row>
    <row r="2937" ht="12.75">
      <c r="S2937" s="27"/>
    </row>
    <row r="2938" ht="12.75">
      <c r="S2938" s="27"/>
    </row>
    <row r="2939" ht="12.75">
      <c r="S2939" s="27"/>
    </row>
    <row r="2940" ht="12.75">
      <c r="S2940" s="27"/>
    </row>
    <row r="2941" ht="12.75">
      <c r="S2941" s="27"/>
    </row>
    <row r="2942" ht="12.75">
      <c r="S2942" s="27"/>
    </row>
    <row r="2943" ht="12.75">
      <c r="S2943" s="27"/>
    </row>
    <row r="2944" ht="12.75">
      <c r="S2944" s="27"/>
    </row>
    <row r="2945" ht="12.75">
      <c r="S2945" s="27"/>
    </row>
    <row r="2946" ht="12.75">
      <c r="S2946" s="27"/>
    </row>
    <row r="2947" ht="12.75">
      <c r="S2947" s="27"/>
    </row>
    <row r="2948" ht="12.75">
      <c r="S2948" s="27"/>
    </row>
    <row r="2949" ht="12.75">
      <c r="S2949" s="27"/>
    </row>
    <row r="2950" ht="12.75">
      <c r="S2950" s="27"/>
    </row>
    <row r="2951" ht="12.75">
      <c r="S2951" s="27"/>
    </row>
    <row r="2952" ht="12.75">
      <c r="S2952" s="27"/>
    </row>
    <row r="2953" ht="12.75">
      <c r="S2953" s="27"/>
    </row>
    <row r="2954" ht="12.75">
      <c r="S2954" s="27"/>
    </row>
    <row r="2955" ht="12.75">
      <c r="S2955" s="27"/>
    </row>
    <row r="2956" ht="12.75">
      <c r="S2956" s="27"/>
    </row>
    <row r="2957" ht="12.75">
      <c r="S2957" s="27"/>
    </row>
    <row r="2958" ht="12.75">
      <c r="S2958" s="27"/>
    </row>
    <row r="2959" ht="12.75">
      <c r="S2959" s="27"/>
    </row>
    <row r="2960" ht="12.75">
      <c r="S2960" s="27"/>
    </row>
    <row r="2961" ht="12.75">
      <c r="S2961" s="27"/>
    </row>
    <row r="2962" ht="12.75">
      <c r="S2962" s="27"/>
    </row>
    <row r="2963" ht="12.75">
      <c r="S2963" s="27"/>
    </row>
    <row r="2964" ht="12.75">
      <c r="S2964" s="27"/>
    </row>
    <row r="2965" ht="12.75">
      <c r="S2965" s="27"/>
    </row>
    <row r="2966" ht="12.75">
      <c r="S2966" s="27"/>
    </row>
    <row r="2967" ht="12.75">
      <c r="S2967" s="27"/>
    </row>
    <row r="2968" ht="12.75">
      <c r="S2968" s="27"/>
    </row>
    <row r="2969" ht="12.75">
      <c r="S2969" s="27"/>
    </row>
    <row r="2970" ht="12.75">
      <c r="S2970" s="27"/>
    </row>
    <row r="2971" ht="12.75">
      <c r="S2971" s="27"/>
    </row>
    <row r="2972" ht="12.75">
      <c r="S2972" s="27"/>
    </row>
    <row r="2973" ht="12.75">
      <c r="S2973" s="27"/>
    </row>
    <row r="2974" ht="12.75">
      <c r="S2974" s="27"/>
    </row>
    <row r="2975" ht="12.75">
      <c r="S2975" s="27"/>
    </row>
    <row r="2976" ht="12.75">
      <c r="S2976" s="27"/>
    </row>
    <row r="2977" ht="12.75">
      <c r="S2977" s="27"/>
    </row>
    <row r="2978" ht="12.75">
      <c r="S2978" s="27"/>
    </row>
    <row r="2979" ht="12.75">
      <c r="S2979" s="27"/>
    </row>
    <row r="2980" ht="12.75">
      <c r="S2980" s="27"/>
    </row>
    <row r="2981" ht="12.75">
      <c r="S2981" s="27"/>
    </row>
    <row r="2982" ht="12.75">
      <c r="S2982" s="27"/>
    </row>
    <row r="2983" ht="12.75">
      <c r="S2983" s="27"/>
    </row>
    <row r="2984" ht="12.75">
      <c r="S2984" s="27"/>
    </row>
    <row r="2985" ht="12.75">
      <c r="S2985" s="27"/>
    </row>
    <row r="2986" ht="12.75">
      <c r="S2986" s="27"/>
    </row>
    <row r="2987" ht="12.75">
      <c r="S2987" s="27"/>
    </row>
    <row r="2988" ht="12.75">
      <c r="S2988" s="27"/>
    </row>
    <row r="2989" ht="12.75">
      <c r="S2989" s="27"/>
    </row>
    <row r="2990" ht="12.75">
      <c r="S2990" s="27"/>
    </row>
    <row r="2991" ht="12.75">
      <c r="S2991" s="27"/>
    </row>
    <row r="2992" ht="12.75">
      <c r="S2992" s="27"/>
    </row>
    <row r="2993" ht="12.75">
      <c r="S2993" s="27"/>
    </row>
    <row r="2994" ht="12.75">
      <c r="S2994" s="27"/>
    </row>
    <row r="2995" ht="12.75">
      <c r="S2995" s="27"/>
    </row>
    <row r="2996" ht="12.75">
      <c r="S2996" s="27"/>
    </row>
    <row r="2997" ht="12.75">
      <c r="S2997" s="27"/>
    </row>
    <row r="2998" ht="12.75">
      <c r="S2998" s="27"/>
    </row>
    <row r="2999" ht="12.75">
      <c r="S2999" s="27"/>
    </row>
    <row r="3000" ht="12.75">
      <c r="S3000" s="27"/>
    </row>
    <row r="3001" ht="12.75">
      <c r="S3001" s="27"/>
    </row>
    <row r="3002" ht="12.75">
      <c r="S3002" s="27"/>
    </row>
    <row r="3003" ht="12.75">
      <c r="S3003" s="27"/>
    </row>
    <row r="3004" ht="12.75">
      <c r="S3004" s="27"/>
    </row>
    <row r="3005" ht="12.75">
      <c r="S3005" s="27"/>
    </row>
    <row r="3006" ht="12.75">
      <c r="S3006" s="27"/>
    </row>
    <row r="3007" ht="12.75">
      <c r="S3007" s="27"/>
    </row>
    <row r="3008" ht="12.75">
      <c r="S3008" s="27"/>
    </row>
    <row r="3009" ht="12.75">
      <c r="S3009" s="27"/>
    </row>
    <row r="3010" ht="12.75">
      <c r="S3010" s="27"/>
    </row>
    <row r="3011" ht="12.75">
      <c r="S3011" s="27"/>
    </row>
    <row r="3012" ht="12.75">
      <c r="S3012" s="27"/>
    </row>
    <row r="3013" ht="12.75">
      <c r="S3013" s="27"/>
    </row>
    <row r="3014" ht="12.75">
      <c r="S3014" s="27"/>
    </row>
    <row r="3015" ht="12.75">
      <c r="S3015" s="27"/>
    </row>
    <row r="3016" ht="12.75">
      <c r="S3016" s="27"/>
    </row>
    <row r="3017" ht="12.75">
      <c r="S3017" s="27"/>
    </row>
    <row r="3018" ht="12.75">
      <c r="S3018" s="27"/>
    </row>
    <row r="3019" ht="12.75">
      <c r="S3019" s="27"/>
    </row>
    <row r="3020" ht="12.75">
      <c r="S3020" s="27"/>
    </row>
    <row r="3021" ht="12.75">
      <c r="S3021" s="27"/>
    </row>
    <row r="3022" ht="12.75">
      <c r="S3022" s="27"/>
    </row>
    <row r="3023" ht="12.75">
      <c r="S3023" s="27"/>
    </row>
    <row r="3024" ht="12.75">
      <c r="S3024" s="27"/>
    </row>
    <row r="3025" ht="12.75">
      <c r="S3025" s="27"/>
    </row>
    <row r="3026" ht="12.75">
      <c r="S3026" s="27"/>
    </row>
    <row r="3027" ht="12.75">
      <c r="S3027" s="27"/>
    </row>
    <row r="3028" ht="12.75">
      <c r="S3028" s="27"/>
    </row>
    <row r="3029" ht="12.75">
      <c r="S3029" s="27"/>
    </row>
    <row r="3030" ht="12.75">
      <c r="S3030" s="27"/>
    </row>
    <row r="3031" ht="12.75">
      <c r="S3031" s="27"/>
    </row>
    <row r="3032" ht="12.75">
      <c r="S3032" s="27"/>
    </row>
    <row r="3033" ht="12.75">
      <c r="S3033" s="27"/>
    </row>
    <row r="3034" ht="12.75">
      <c r="S3034" s="27"/>
    </row>
    <row r="3035" ht="12.75">
      <c r="S3035" s="27"/>
    </row>
    <row r="3036" ht="12.75">
      <c r="S3036" s="27"/>
    </row>
    <row r="3037" ht="12.75">
      <c r="S3037" s="27"/>
    </row>
    <row r="3038" ht="12.75">
      <c r="S3038" s="27"/>
    </row>
    <row r="3039" ht="12.75">
      <c r="S3039" s="27"/>
    </row>
    <row r="3040" ht="12.75">
      <c r="S3040" s="27"/>
    </row>
    <row r="3041" ht="12.75">
      <c r="S3041" s="27"/>
    </row>
    <row r="3042" ht="12.75">
      <c r="S3042" s="27"/>
    </row>
    <row r="3043" ht="12.75">
      <c r="S3043" s="27"/>
    </row>
    <row r="3044" ht="12.75">
      <c r="S3044" s="27"/>
    </row>
    <row r="3045" ht="12.75">
      <c r="S3045" s="27"/>
    </row>
    <row r="3046" ht="12.75">
      <c r="S3046" s="27"/>
    </row>
    <row r="3047" ht="12.75">
      <c r="S3047" s="27"/>
    </row>
    <row r="3048" ht="12.75">
      <c r="S3048" s="27"/>
    </row>
    <row r="3049" ht="12.75">
      <c r="S3049" s="27"/>
    </row>
    <row r="3050" ht="12.75">
      <c r="S3050" s="27"/>
    </row>
    <row r="3051" ht="12.75">
      <c r="S3051" s="27"/>
    </row>
    <row r="3052" ht="12.75">
      <c r="S3052" s="27"/>
    </row>
    <row r="3053" ht="12.75">
      <c r="S3053" s="27"/>
    </row>
    <row r="3054" ht="12.75">
      <c r="S3054" s="27"/>
    </row>
    <row r="3055" ht="12.75">
      <c r="S3055" s="27"/>
    </row>
    <row r="3056" ht="12.75">
      <c r="S3056" s="27"/>
    </row>
    <row r="3057" ht="12.75">
      <c r="S3057" s="27"/>
    </row>
    <row r="3058" ht="12.75">
      <c r="S3058" s="27"/>
    </row>
    <row r="3059" ht="12.75">
      <c r="S3059" s="27"/>
    </row>
    <row r="3060" ht="12.75">
      <c r="S3060" s="27"/>
    </row>
    <row r="3061" ht="12.75">
      <c r="S3061" s="27"/>
    </row>
    <row r="3062" ht="12.75">
      <c r="S3062" s="27"/>
    </row>
    <row r="3063" ht="12.75">
      <c r="S3063" s="27"/>
    </row>
    <row r="3064" ht="12.75">
      <c r="S3064" s="27"/>
    </row>
    <row r="3065" ht="12.75">
      <c r="S3065" s="27"/>
    </row>
    <row r="3066" ht="12.75">
      <c r="S3066" s="27"/>
    </row>
    <row r="3067" ht="12.75">
      <c r="S3067" s="27"/>
    </row>
    <row r="3068" ht="12.75">
      <c r="S3068" s="27"/>
    </row>
    <row r="3069" ht="12.75">
      <c r="S3069" s="27"/>
    </row>
    <row r="3070" ht="12.75">
      <c r="S3070" s="27"/>
    </row>
    <row r="3071" ht="12.75">
      <c r="S3071" s="27"/>
    </row>
    <row r="3072" ht="12.75">
      <c r="S3072" s="27"/>
    </row>
    <row r="3073" ht="12.75">
      <c r="S3073" s="27"/>
    </row>
    <row r="3074" ht="12.75">
      <c r="S3074" s="27"/>
    </row>
    <row r="3075" ht="12.75">
      <c r="S3075" s="27"/>
    </row>
    <row r="3076" ht="12.75">
      <c r="S3076" s="27"/>
    </row>
    <row r="3077" ht="12.75">
      <c r="S3077" s="27"/>
    </row>
    <row r="3078" ht="12.75">
      <c r="S3078" s="27"/>
    </row>
    <row r="3079" ht="12.75">
      <c r="S3079" s="27"/>
    </row>
    <row r="3080" ht="12.75">
      <c r="S3080" s="27"/>
    </row>
    <row r="3081" ht="12.75">
      <c r="S3081" s="27"/>
    </row>
    <row r="3082" ht="12.75">
      <c r="S3082" s="27"/>
    </row>
    <row r="3083" ht="12.75">
      <c r="S3083" s="27"/>
    </row>
    <row r="3084" ht="12.75">
      <c r="S3084" s="27"/>
    </row>
    <row r="3085" ht="12.75">
      <c r="S3085" s="27"/>
    </row>
    <row r="3086" ht="12.75">
      <c r="S3086" s="27"/>
    </row>
    <row r="3087" ht="12.75">
      <c r="S3087" s="27"/>
    </row>
    <row r="3088" ht="12.75">
      <c r="S3088" s="27"/>
    </row>
    <row r="3089" ht="12.75">
      <c r="S3089" s="27"/>
    </row>
    <row r="3090" ht="12.75">
      <c r="S3090" s="27"/>
    </row>
    <row r="3091" ht="12.75">
      <c r="S3091" s="27"/>
    </row>
    <row r="3092" ht="12.75">
      <c r="S3092" s="27"/>
    </row>
    <row r="3093" ht="12.75">
      <c r="S3093" s="27"/>
    </row>
    <row r="3094" ht="12.75">
      <c r="S3094" s="27"/>
    </row>
    <row r="3095" ht="12.75">
      <c r="S3095" s="27"/>
    </row>
    <row r="3096" ht="12.75">
      <c r="S3096" s="27"/>
    </row>
    <row r="3097" ht="12.75">
      <c r="S3097" s="27"/>
    </row>
    <row r="3098" ht="12.75">
      <c r="S3098" s="27"/>
    </row>
    <row r="3099" ht="12.75">
      <c r="S3099" s="27"/>
    </row>
    <row r="3100" ht="12.75">
      <c r="S3100" s="27"/>
    </row>
    <row r="3101" ht="12.75">
      <c r="S3101" s="27"/>
    </row>
    <row r="3102" ht="12.75">
      <c r="S3102" s="27"/>
    </row>
    <row r="3103" ht="12.75">
      <c r="S3103" s="27"/>
    </row>
    <row r="3104" ht="12.75">
      <c r="S3104" s="27"/>
    </row>
    <row r="3105" ht="12.75">
      <c r="S3105" s="27"/>
    </row>
    <row r="3106" ht="12.75">
      <c r="S3106" s="27"/>
    </row>
    <row r="3107" ht="12.75">
      <c r="S3107" s="27"/>
    </row>
    <row r="3108" ht="12.75">
      <c r="S3108" s="27"/>
    </row>
    <row r="3109" ht="12.75">
      <c r="S3109" s="27"/>
    </row>
    <row r="3110" ht="12.75">
      <c r="S3110" s="27"/>
    </row>
    <row r="3111" ht="12.75">
      <c r="S3111" s="27"/>
    </row>
    <row r="3112" ht="12.75">
      <c r="S3112" s="27"/>
    </row>
    <row r="3113" ht="12.75">
      <c r="S3113" s="27"/>
    </row>
    <row r="3114" ht="12.75">
      <c r="S3114" s="27"/>
    </row>
    <row r="3115" ht="12.75">
      <c r="S3115" s="27"/>
    </row>
    <row r="3116" ht="12.75">
      <c r="S3116" s="27"/>
    </row>
    <row r="3117" ht="12.75">
      <c r="S3117" s="27"/>
    </row>
    <row r="3118" ht="12.75">
      <c r="S3118" s="27"/>
    </row>
    <row r="3119" ht="12.75">
      <c r="S3119" s="27"/>
    </row>
    <row r="3120" ht="12.75">
      <c r="S3120" s="27"/>
    </row>
    <row r="3121" ht="12.75">
      <c r="S3121" s="27"/>
    </row>
    <row r="3122" ht="12.75">
      <c r="S3122" s="27"/>
    </row>
    <row r="3123" ht="12.75">
      <c r="S3123" s="27"/>
    </row>
    <row r="3124" ht="12.75">
      <c r="S3124" s="27"/>
    </row>
    <row r="3125" ht="12.75">
      <c r="S3125" s="27"/>
    </row>
    <row r="3126" ht="12.75">
      <c r="S3126" s="27"/>
    </row>
    <row r="3127" ht="12.75">
      <c r="S3127" s="27"/>
    </row>
    <row r="3128" ht="12.75">
      <c r="S3128" s="27"/>
    </row>
    <row r="3129" ht="12.75">
      <c r="S3129" s="27"/>
    </row>
    <row r="3130" ht="12.75">
      <c r="S3130" s="27"/>
    </row>
    <row r="3131" ht="12.75">
      <c r="S3131" s="27"/>
    </row>
    <row r="3132" ht="12.75">
      <c r="S3132" s="27"/>
    </row>
    <row r="3133" ht="12.75">
      <c r="S3133" s="27"/>
    </row>
    <row r="3134" ht="12.75">
      <c r="S3134" s="27"/>
    </row>
    <row r="3135" ht="12.75">
      <c r="S3135" s="27"/>
    </row>
    <row r="3136" ht="12.75">
      <c r="S3136" s="27"/>
    </row>
    <row r="3137" ht="12.75">
      <c r="S3137" s="27"/>
    </row>
    <row r="3138" ht="12.75">
      <c r="S3138" s="27"/>
    </row>
    <row r="3139" ht="12.75">
      <c r="S3139" s="27"/>
    </row>
    <row r="3140" ht="12.75">
      <c r="S3140" s="27"/>
    </row>
    <row r="3141" ht="12.75">
      <c r="S3141" s="27"/>
    </row>
    <row r="3142" ht="12.75">
      <c r="S3142" s="27"/>
    </row>
    <row r="3143" ht="12.75">
      <c r="S3143" s="27"/>
    </row>
    <row r="3144" ht="12.75">
      <c r="S3144" s="27"/>
    </row>
    <row r="3145" ht="12.75">
      <c r="S3145" s="27"/>
    </row>
    <row r="3146" ht="12.75">
      <c r="S3146" s="27"/>
    </row>
    <row r="3147" ht="12.75">
      <c r="S3147" s="27"/>
    </row>
    <row r="3148" ht="12.75">
      <c r="S3148" s="27"/>
    </row>
    <row r="3149" ht="12.75">
      <c r="S3149" s="27"/>
    </row>
    <row r="3150" ht="12.75">
      <c r="S3150" s="27"/>
    </row>
    <row r="3151" ht="12.75">
      <c r="S3151" s="27"/>
    </row>
    <row r="3152" ht="12.75">
      <c r="S3152" s="27"/>
    </row>
    <row r="3153" ht="12.75">
      <c r="S3153" s="27"/>
    </row>
    <row r="3154" ht="12.75">
      <c r="S3154" s="27"/>
    </row>
    <row r="3155" ht="12.75">
      <c r="S3155" s="27"/>
    </row>
    <row r="3156" ht="12.75">
      <c r="S3156" s="27"/>
    </row>
    <row r="3157" ht="12.75">
      <c r="S3157" s="27"/>
    </row>
    <row r="3158" ht="12.75">
      <c r="S3158" s="27"/>
    </row>
    <row r="3159" ht="12.75">
      <c r="S3159" s="27"/>
    </row>
    <row r="3160" ht="12.75">
      <c r="S3160" s="27"/>
    </row>
    <row r="3161" ht="12.75">
      <c r="S3161" s="27"/>
    </row>
    <row r="3162" ht="12.75">
      <c r="S3162" s="27"/>
    </row>
    <row r="3163" ht="12.75">
      <c r="S3163" s="27"/>
    </row>
    <row r="3164" ht="12.75">
      <c r="S3164" s="27"/>
    </row>
    <row r="3165" ht="12.75">
      <c r="S3165" s="27"/>
    </row>
    <row r="3166" ht="12.75">
      <c r="S3166" s="27"/>
    </row>
    <row r="3167" ht="12.75">
      <c r="S3167" s="27"/>
    </row>
    <row r="3168" ht="12.75">
      <c r="S3168" s="27"/>
    </row>
    <row r="3169" ht="12.75">
      <c r="S3169" s="27"/>
    </row>
    <row r="3170" ht="12.75">
      <c r="S3170" s="27"/>
    </row>
    <row r="3171" ht="12.75">
      <c r="S3171" s="27"/>
    </row>
    <row r="3172" ht="12.75">
      <c r="S3172" s="27"/>
    </row>
    <row r="3173" ht="12.75">
      <c r="S3173" s="27"/>
    </row>
    <row r="3174" ht="12.75">
      <c r="S3174" s="27"/>
    </row>
    <row r="3175" ht="12.75">
      <c r="S3175" s="27"/>
    </row>
    <row r="3176" ht="12.75">
      <c r="S3176" s="27"/>
    </row>
    <row r="3177" ht="12.75">
      <c r="S3177" s="27"/>
    </row>
    <row r="3178" ht="12.75">
      <c r="S3178" s="27"/>
    </row>
    <row r="3179" ht="12.75">
      <c r="S3179" s="27"/>
    </row>
    <row r="3180" ht="12.75">
      <c r="S3180" s="27"/>
    </row>
    <row r="3181" ht="12.75">
      <c r="S3181" s="27"/>
    </row>
    <row r="3182" ht="12.75">
      <c r="S3182" s="27"/>
    </row>
    <row r="3183" ht="12.75">
      <c r="S3183" s="27"/>
    </row>
    <row r="3184" ht="12.75">
      <c r="S3184" s="27"/>
    </row>
    <row r="3185" ht="12.75">
      <c r="S3185" s="27"/>
    </row>
    <row r="3186" ht="12.75">
      <c r="S3186" s="27"/>
    </row>
    <row r="3187" ht="12.75">
      <c r="S3187" s="27"/>
    </row>
    <row r="3188" ht="12.75">
      <c r="S3188" s="27"/>
    </row>
    <row r="3189" ht="12.75">
      <c r="S3189" s="27"/>
    </row>
    <row r="3190" ht="12.75">
      <c r="S3190" s="27"/>
    </row>
    <row r="3191" ht="12.75">
      <c r="S3191" s="27"/>
    </row>
    <row r="3192" ht="12.75">
      <c r="S3192" s="27"/>
    </row>
    <row r="3193" ht="12.75">
      <c r="S3193" s="27"/>
    </row>
    <row r="3194" ht="12.75">
      <c r="S3194" s="27"/>
    </row>
    <row r="3195" ht="12.75">
      <c r="S3195" s="27"/>
    </row>
    <row r="3196" ht="12.75">
      <c r="S3196" s="27"/>
    </row>
    <row r="3197" ht="12.75">
      <c r="S3197" s="27"/>
    </row>
    <row r="3198" ht="12.75">
      <c r="S3198" s="27"/>
    </row>
    <row r="3199" ht="12.75">
      <c r="S3199" s="27"/>
    </row>
    <row r="3200" ht="12.75">
      <c r="S3200" s="27"/>
    </row>
    <row r="3201" ht="12.75">
      <c r="S3201" s="27"/>
    </row>
    <row r="3202" ht="12.75">
      <c r="S3202" s="27"/>
    </row>
    <row r="3203" ht="12.75">
      <c r="S3203" s="27"/>
    </row>
    <row r="3204" ht="12.75">
      <c r="S3204" s="27"/>
    </row>
    <row r="3205" ht="12.75">
      <c r="S3205" s="27"/>
    </row>
  </sheetData>
  <sheetProtection/>
  <dataValidations count="1">
    <dataValidation allowBlank="1" showInputMessage="1" showErrorMessage="1" sqref="E77 J77 J84 E40 J9 E9 E99 E67:E68 E74 J37:J38 J24:J26 J33 E89:E91 D56 J53:J59 E53:E56 E72 E15 E45:E47 E49:E51 E61:E63 J62:J63 J67:J69 E83 J49 J88 J35 E85:E86 D84:E84 D57:E59"/>
  </dataValidations>
  <hyperlinks>
    <hyperlink ref="L73" r:id="rId1" display="nelson@texasobserver.org"/>
    <hyperlink ref="L33" r:id="rId2" display="nvijdirector@gmail.com"/>
    <hyperlink ref="L84" r:id="rId3" display="mike.mcintee@gmail.com "/>
    <hyperlink ref="L61" r:id="rId4" display="Jeffrey.Allen@oneworld.net"/>
    <hyperlink ref="L90" r:id="rId5" display="k.rizga@wiretapmag.org"/>
    <hyperlink ref="L29" r:id="rId6" display="roc@globalvision.org"/>
    <hyperlink ref="L64" r:id="rId7" display="lark@publicnewsservice.org"/>
    <hyperlink ref="L98" r:id="rId8" display="laura@warandpiece.com"/>
    <hyperlink ref="L87" r:id="rId9" display="carl@washingtonmonthly.com"/>
    <hyperlink ref="K9" r:id="rId10" display="www.afronetizen.com"/>
    <hyperlink ref="K10" r:id="rId11" display="www.airamerica.com"/>
    <hyperlink ref="K3" r:id="rId12" display="www.alternet.org"/>
    <hyperlink ref="K7" r:id="rId13" display="www.bkpub.com"/>
    <hyperlink ref="K11" r:id="rId14" display="www.bravenewfilms.org"/>
    <hyperlink ref="K17" r:id="rId15" display="www.betterworldfund.org/"/>
    <hyperlink ref="K14" r:id="rId16" display="www.chelseagreen.com"/>
    <hyperlink ref="K19" r:id="rId17" display="www.colorlines.com"/>
    <hyperlink ref="K20" r:id="rId18" display="www.democracynow.org"/>
    <hyperlink ref="K27" r:id="rId19" display="www.freespeech.org"/>
    <hyperlink ref="K29" r:id="rId20" display="www.globalvision.org"/>
    <hyperlink ref="K35" r:id="rId21" display="www.hightowerlowdown.org"/>
    <hyperlink ref="K34" r:id="rId22" display="www.hcn.org"/>
    <hyperlink ref="K53" r:id="rId23" display="www.mediaventure.org"/>
    <hyperlink ref="K59" r:id="rId24" display="www.goleft.tv"/>
    <hyperlink ref="K42" r:id="rId25" display="www.motherjones.com"/>
    <hyperlink ref="K60" r:id="rId26" display="www.movingideas.org"/>
    <hyperlink ref="K43" r:id="rId27" display="www.msmagazine.com"/>
    <hyperlink ref="K44" r:id="rId28" display="www.NAMAC.org"/>
    <hyperlink ref="K48" r:id="rId29" display="www.radioproject.org"/>
    <hyperlink ref="K61" r:id="rId30" display="www.oneworld.net"/>
    <hyperlink ref="K92" r:id="rId31" display="www.yesmagazine.org"/>
    <hyperlink ref="K64" r:id="rId32" display="www.publicnewsservice.org"/>
    <hyperlink ref="K75" r:id="rId33" display="www.rawstory.com"/>
    <hyperlink ref="K67" r:id="rId34" display="www.therealnews.com"/>
    <hyperlink ref="K68" r:id="rId35" display="www.rhrealitycheck.org"/>
    <hyperlink ref="K77" r:id="rId36" display="www.sojo.net"/>
    <hyperlink ref="K78" r:id="rId37" display="www.southendpress.org"/>
    <hyperlink ref="K72" r:id="rId38" display="www.talkingpointsmemo.com"/>
    <hyperlink ref="K73" r:id="rId39" display="www.texasobserver.org"/>
    <hyperlink ref="K82" r:id="rId40" display="www.americannewsproject.com"/>
    <hyperlink ref="K5" r:id="rId41" display="www.prospect.org"/>
    <hyperlink ref="K45" r:id="rId42" display="www.thenation.com"/>
    <hyperlink ref="K50" r:id="rId43" display="www.thenewpress.com"/>
    <hyperlink ref="K63" r:id="rId44" display="www.progressive.org"/>
    <hyperlink ref="K84" r:id="rId45" display="www.theuptake.org"/>
    <hyperlink ref="K93" r:id="rId46" display="www.theyoungturks.com"/>
    <hyperlink ref="K83" r:id="rId47" display="www.truthdig.com"/>
    <hyperlink ref="K98" r:id="rId48" display="www.warandpiece.com"/>
    <hyperlink ref="K87" r:id="rId49" display="www.washingtonmonthly.com"/>
    <hyperlink ref="K90" r:id="rId50" display="www.wiretapmag.org"/>
    <hyperlink ref="K91" r:id="rId51" display="www.laborradio.org"/>
    <hyperlink ref="K99" r:id="rId52" display="www.workingassets.com"/>
    <hyperlink ref="L83" r:id="rId53" display="mailto:zkaufman@truthdig.com"/>
    <hyperlink ref="K33" r:id="rId54" display="www.tidescenter.org/projects-impact/project-directory/project-directory-single/project/00650000008iDclAAE/index.html"/>
    <hyperlink ref="L91" r:id="rId55" display="laborradio@gmail.com"/>
    <hyperlink ref="L93" r:id="rId56" display="theyoungturk@yahoo.com"/>
    <hyperlink ref="L82" r:id="rId57" display="npenniman@newsproject.org"/>
    <hyperlink ref="L42" r:id="rId58" display="mbuckingham@motherjones.com"/>
    <hyperlink ref="L3" r:id="rId59" display="tetyana@alternet.org"/>
    <hyperlink ref="L7" r:id="rId60" display="jvondeling@bkpub.com"/>
    <hyperlink ref="L45" r:id="rId61" display="peter@thenation.com"/>
    <hyperlink ref="L11" r:id="rId62" display="jim@bravenewfoundation.org"/>
    <hyperlink ref="L19" r:id="rId63" display="mweekes@raceforward.org"/>
    <hyperlink ref="L25" r:id="rId64" display="miriamzperez@gmail.com"/>
    <hyperlink ref="K25" r:id="rId65" display="www.feministing.com"/>
    <hyperlink ref="L20" r:id="rId66" display="julie@democracynow.org"/>
    <hyperlink ref="L35" r:id="rId67" display="frazer@newslet.com"/>
    <hyperlink ref="L48" r:id="rId68" display="lrudman@radioproject.org"/>
    <hyperlink ref="L67" r:id="rId69" display="sharmini@therealnews.com"/>
    <hyperlink ref="L50" r:id="rId70" display="mfavreau@thenewpress.com"/>
    <hyperlink ref="L72" r:id="rId71" display="andrew@talkingpointsmemo.com"/>
    <hyperlink ref="L76" r:id="rId72" display="dfrench@rnntv.com"/>
    <hyperlink ref="K28" r:id="rId73" display="www.americanprogress.org"/>
    <hyperlink ref="K12" r:id="rId74" display="www.movingideas.org"/>
    <hyperlink ref="L81" r:id="rId75" display="kendel@truthout.org"/>
    <hyperlink ref="K81" r:id="rId76" display="www.truthout.com"/>
    <hyperlink ref="K23" r:id="rId77" display="www.earthislandjournal.org"/>
    <hyperlink ref="L23" r:id="rId78" display="maureenmitra@earthisland.org"/>
    <hyperlink ref="L24" r:id="rId79" display="john@feetin2worlds.org"/>
    <hyperlink ref="L56" r:id="rId80" display="ehoffner@orionmagazine.org"/>
    <hyperlink ref="L14" r:id="rId81" display="stotten@chelseagreen.com"/>
    <hyperlink ref="L68" r:id="rId82" display="jacobsonjodi@gmail.com"/>
    <hyperlink ref="L96" r:id="rId83" display="wnorris@westerncitizen.com"/>
    <hyperlink ref="L37" r:id="rId84" display="rhamiltonmartin@ips.org"/>
    <hyperlink ref="L43" r:id="rId85" display="kspillar@feminist.org"/>
    <hyperlink ref="L28" r:id="rId86" display="shilton@americanprogress.org"/>
    <hyperlink ref="L12" r:id="rId87" display="joe@care2team.com"/>
    <hyperlink ref="K22" r:id="rId88" display="www.dissentmagazine.org"/>
    <hyperlink ref="K30" r:id="rId89" display="http://gregpalast.com"/>
    <hyperlink ref="L30" r:id="rId90" display="gregpalast@gregpalast.com"/>
    <hyperlink ref="L65" r:id="rId91" display="kim@rabble.ca"/>
    <hyperlink ref="K65" r:id="rId92" display="www.rabble.com"/>
    <hyperlink ref="K37" r:id="rId93" display="www.ips.com"/>
    <hyperlink ref="K56" r:id="rId94" display="www.orionmagazine.org"/>
    <hyperlink ref="K39" r:id="rId95" display="www.linktv.org"/>
    <hyperlink ref="K46" r:id="rId96" display="www.nationinstitute.org"/>
    <hyperlink ref="L46" r:id="rId97" display="tanya@nationinstitute.org"/>
    <hyperlink ref="L92" r:id="rId98" display="fkorten@yesmagazine.org"/>
    <hyperlink ref="L4" r:id="rId99" display="dzeck@mediaforum.org"/>
    <hyperlink ref="K4" r:id="rId100" display="www.mediaforum.org"/>
    <hyperlink ref="L74" r:id="rId101" display="louise@thomhartmann.com"/>
    <hyperlink ref="K49" r:id="rId102" display="www.news.newamericamedia.org"/>
    <hyperlink ref="L49" r:id="rId103" display="dlevine@newamericamedia.org"/>
    <hyperlink ref="L58" r:id="rId104" display="c.ocitti@politicalresearch.org"/>
    <hyperlink ref="K8" r:id="rId105" display="http://bitchmagazine.org"/>
    <hyperlink ref="L8" r:id="rId106" display="julie@b-word.org"/>
    <hyperlink ref="K85" r:id="rId107" display="www.vancouverobserver.com"/>
    <hyperlink ref="L85" r:id="rId108" display="juechi@gmail.com"/>
    <hyperlink ref="K57" r:id="rId109" display="www.peoplepowermedia.net"/>
    <hyperlink ref="L57" r:id="rId110" display="jsmooke@peoplepowermedia.net"/>
    <hyperlink ref="K36" r:id="rId111" display="www.inthesetimes.com"/>
    <hyperlink ref="K89" r:id="rId112" display="www.womensmediacenter.com"/>
    <hyperlink ref="L89" r:id="rId113" display="julie@womensmediacenter.com"/>
    <hyperlink ref="K31" r:id="rId114" display="http://grist.org"/>
    <hyperlink ref="K32" r:id="rId115" display="http://grittv.org"/>
    <hyperlink ref="L32" r:id="rId116" display="laura@grittv.org"/>
    <hyperlink ref="K26" r:id="rId117" display="www.fsrn.org"/>
    <hyperlink ref="L26" r:id="rId118" display="fsrn.payables@gmail.com"/>
    <hyperlink ref="K38" r:id="rId119" display="www.kosmosjournal.org"/>
    <hyperlink ref="L38" r:id="rId120" display="nancy@kosmosjournal.org"/>
    <hyperlink ref="L41" r:id="rId121" display="adam@mondoweiss.net"/>
    <hyperlink ref="K41" r:id="rId122" display="http://mondoweiss.net"/>
    <hyperlink ref="K52" r:id="rId123" display="www.newstaco.com"/>
    <hyperlink ref="L52" r:id="rId124" display="victor@newstaco.com"/>
    <hyperlink ref="K54" r:id="rId125" display="www.oaklandlocal.com"/>
    <hyperlink ref="L55" r:id="rId126" display="jess.thomas@opendemocracy.net"/>
    <hyperlink ref="K62" r:id="rId127" display="www.prwatch.org"/>
    <hyperlink ref="L62" r:id="rId128" display="mary.bottari@gmail.com"/>
    <hyperlink ref="K15" r:id="rId129" display="www.chicagoreporter.com"/>
    <hyperlink ref="K79" r:id="rId130" display="www.tikkun.org"/>
    <hyperlink ref="L79" r:id="rId131" display="alana@tikkun.org"/>
    <hyperlink ref="K80" r:id="rId132" display="www.towardfreedom.com"/>
    <hyperlink ref="K55" r:id="rId133" display="www.opendemocracy.net"/>
    <hyperlink ref="L54" r:id="rId134" display="margaret@oaklandlocal.com"/>
    <hyperlink ref="L63" r:id="rId135" display="rconniff@progressive.org"/>
    <hyperlink ref="L66" r:id="rId136" display="editor@friendsofrpe.org "/>
    <hyperlink ref="L69" r:id="rId137" display="valerie@rethinkingschools.org"/>
    <hyperlink ref="L70" r:id="rId138" display="steve@specialtystudios.com"/>
    <hyperlink ref="L71" r:id="rId139" display="brianc@smallworldnews.tv"/>
    <hyperlink ref="L80" r:id="rId140" display="bendangl@gmail.com"/>
    <hyperlink ref="L86" r:id="rId141" display="bryan@wagingnonviolence.org "/>
    <hyperlink ref="L22" r:id="rId142" display="asoka@dissentmagazine.org"/>
    <hyperlink ref="K18" r:id="rId143" display="www.coloradoindependent.com"/>
    <hyperlink ref="K47" r:id="rId144" display="www.nconline.org"/>
  </hyperlinks>
  <printOptions gridLines="1"/>
  <pageMargins left="0.15" right="0.15" top="1" bottom="1" header="0.5" footer="0.5"/>
  <pageSetup fitToHeight="2" fitToWidth="2" orientation="landscape" scale="72"/>
  <ignoredErrors>
    <ignoredError sqref="H86" numberStoredAsText="1"/>
  </ignoredErrors>
  <drawing r:id="rId148"/>
  <legacyDrawing r:id="rId146"/>
  <tableParts>
    <tablePart r:id="rId1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2016-05-18T21:34:06Z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