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3240" windowWidth="30460" windowHeight="11700" tabRatio="500" activeTab="0"/>
  </bookViews>
  <sheets>
    <sheet name="dues mailing" sheetId="1" r:id="rId1"/>
  </sheets>
  <definedNames>
    <definedName name="_xlnm.Print_Area" localSheetId="0">'dues mailing'!$A$1:$J$64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A3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4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2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M33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M23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JE #4195 dated 7/18/12 - as instructed by L. Jue's 7/17/12 e-mail..  Revised 7/23/12 to $75.00 per e-mail from Linda Jue.</t>
        </r>
      </text>
    </comment>
    <comment ref="M4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</commentList>
</comments>
</file>

<file path=xl/sharedStrings.xml><?xml version="1.0" encoding="utf-8"?>
<sst xmlns="http://schemas.openxmlformats.org/spreadsheetml/2006/main" count="552" uniqueCount="424">
  <si>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</si>
  <si>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</si>
  <si>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</si>
  <si>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</si>
  <si>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</si>
  <si>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</si>
  <si>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</si>
  <si>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</si>
  <si>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</si>
  <si>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</si>
  <si>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</si>
  <si>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</si>
  <si>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</si>
  <si>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</si>
  <si>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</si>
  <si>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</si>
  <si>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</si>
  <si>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</si>
  <si>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</si>
  <si>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</si>
  <si>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Women's Media Center</t>
  </si>
  <si>
    <t>Days Outstanding</t>
  </si>
  <si>
    <t xml:space="preserve">MEMBER </t>
  </si>
  <si>
    <t>OWED</t>
  </si>
  <si>
    <t>ColorLines/Applied Research Center</t>
  </si>
  <si>
    <t>Brave New Films</t>
  </si>
  <si>
    <t>Democracy Now</t>
  </si>
  <si>
    <t>Globalvision, Inc.</t>
  </si>
  <si>
    <t>Brad De Graf</t>
  </si>
  <si>
    <t>Mike Pantonio</t>
  </si>
  <si>
    <t xml:space="preserve"> </t>
  </si>
  <si>
    <t>nvijdirector@gmail.com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</si>
  <si>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</si>
  <si>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</si>
  <si>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</si>
  <si>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</si>
  <si>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</si>
  <si>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</si>
  <si>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</si>
  <si>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</si>
  <si>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</si>
  <si>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</si>
  <si>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</si>
  <si>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</si>
  <si>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</si>
  <si>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</si>
  <si>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</si>
  <si>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</si>
  <si>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</si>
  <si>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</si>
  <si>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</si>
  <si>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</si>
  <si>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</si>
  <si>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</si>
  <si>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</si>
  <si>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</si>
  <si>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</si>
  <si>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</si>
  <si>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</si>
  <si>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www.mediaventure.org</t>
  </si>
  <si>
    <t>www.goleft.tv</t>
  </si>
  <si>
    <t>www.motherjones.com</t>
  </si>
  <si>
    <t>www.movingideas.org</t>
  </si>
  <si>
    <t>www.msmagazine.com</t>
  </si>
  <si>
    <t>www.oneworld.net</t>
  </si>
  <si>
    <t>www.yesmagazine.org</t>
  </si>
  <si>
    <t>www.rawstory.com</t>
  </si>
  <si>
    <t>www.therealnews.com</t>
  </si>
  <si>
    <t>www.rhrealitycheck.org</t>
  </si>
  <si>
    <t>www.sojo.net</t>
  </si>
  <si>
    <t>www.southendpress.org</t>
  </si>
  <si>
    <t>www.texasobserver.org</t>
  </si>
  <si>
    <t>www.americannewsproject.com</t>
  </si>
  <si>
    <t>www.prospect.org</t>
  </si>
  <si>
    <t>www.thenation.com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</si>
  <si>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</si>
  <si>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</si>
  <si>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</si>
  <si>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</si>
  <si>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</si>
  <si>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</si>
  <si>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</si>
  <si>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</si>
  <si>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</si>
  <si>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</si>
  <si>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</si>
  <si>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</si>
  <si>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</si>
  <si>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</si>
  <si>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</si>
  <si>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</si>
  <si>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</si>
  <si>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</si>
  <si>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</si>
  <si>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</si>
  <si>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</si>
  <si>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</si>
  <si>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</si>
  <si>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</si>
  <si>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</si>
  <si>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</si>
  <si>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</si>
  <si>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</si>
  <si>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</si>
  <si>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</si>
  <si>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</si>
  <si>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</si>
  <si>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</si>
  <si>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</si>
  <si>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WA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</si>
  <si>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</si>
  <si>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</si>
  <si>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</si>
  <si>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</si>
  <si>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</si>
  <si>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</si>
  <si>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</si>
  <si>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DC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</si>
  <si>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</si>
  <si>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</si>
  <si>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</si>
  <si>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</si>
  <si>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</si>
  <si>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</si>
  <si>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</si>
  <si>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</si>
  <si>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</si>
  <si>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</si>
  <si>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</si>
  <si>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</si>
  <si>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409 East Main Street</t>
  </si>
  <si>
    <t>WI</t>
  </si>
  <si>
    <t>6363 Wilshire Blvd., ste 301</t>
  </si>
  <si>
    <t>90048-5726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</si>
  <si>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</si>
  <si>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</si>
  <si>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</si>
  <si>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</si>
  <si>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</si>
  <si>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</si>
  <si>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</si>
  <si>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</si>
  <si>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</si>
  <si>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</si>
  <si>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Paonia</t>
  </si>
  <si>
    <t>Chicago</t>
  </si>
  <si>
    <t>Mill Valley</t>
  </si>
  <si>
    <t>Pensacola</t>
  </si>
  <si>
    <t>Redwood City</t>
  </si>
  <si>
    <t>Bainbridge Island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</si>
  <si>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</si>
  <si>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</si>
  <si>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</si>
  <si>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</si>
  <si>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</si>
  <si>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</si>
  <si>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</si>
  <si>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</si>
  <si>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</si>
  <si>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</si>
  <si>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</si>
  <si>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</si>
  <si>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(323) 866-8201</t>
  </si>
  <si>
    <t>(202) 393-5155</t>
  </si>
  <si>
    <t>(415) 321-1763</t>
  </si>
  <si>
    <t>(608) 251-0185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</si>
  <si>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</si>
  <si>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</si>
  <si>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</si>
  <si>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</si>
  <si>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</si>
  <si>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</si>
  <si>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</si>
  <si>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Date Paid</t>
  </si>
  <si>
    <t>(213) 625-0787</t>
  </si>
  <si>
    <t>St. Paul</t>
  </si>
  <si>
    <t>MN</t>
  </si>
  <si>
    <t>(651) 224-2479</t>
  </si>
  <si>
    <t>jvondeling@bkpub.com</t>
  </si>
  <si>
    <t>(415) 743-6461</t>
  </si>
  <si>
    <t>Teresa Stack</t>
  </si>
  <si>
    <t>tstack@thenation.com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</si>
  <si>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</si>
  <si>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</si>
  <si>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</si>
  <si>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</si>
  <si>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</si>
  <si>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</si>
  <si>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</si>
  <si>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</si>
  <si>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Jeffrey Allen</t>
  </si>
  <si>
    <t>Jeffrey.Allen@oneworld.net</t>
  </si>
  <si>
    <t>theyoungturk@yahoo.com</t>
  </si>
  <si>
    <t>Carl Iseli</t>
  </si>
  <si>
    <t>carl@washingtonmonthly.com</t>
  </si>
  <si>
    <t>Deleted for 2009 - Moving Ideas, a project of Care2</t>
  </si>
  <si>
    <t>Miriam Perez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</si>
  <si>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</si>
  <si>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</si>
  <si>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</si>
  <si>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</si>
  <si>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</si>
  <si>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</si>
  <si>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</si>
  <si>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</si>
  <si>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</si>
  <si>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</si>
  <si>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</si>
  <si>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</si>
  <si>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</si>
  <si>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</si>
  <si>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</si>
  <si>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</si>
  <si>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</si>
  <si>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</si>
  <si>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</si>
  <si>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</si>
  <si>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</si>
  <si>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</si>
  <si>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</si>
  <si>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</si>
  <si>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</si>
  <si>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</si>
  <si>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</si>
  <si>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</si>
  <si>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</si>
  <si>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</si>
  <si>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</si>
  <si>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</si>
  <si>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</si>
  <si>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</si>
  <si>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</si>
  <si>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</si>
  <si>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mbaldwin@chelseagreen.com</t>
  </si>
  <si>
    <t>(802) 295-6300x102</t>
  </si>
  <si>
    <t>Jodi Jacobson</t>
  </si>
  <si>
    <t xml:space="preserve">6710 Allegheny Avenue </t>
  </si>
  <si>
    <t>Tacoma Park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</si>
  <si>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</si>
  <si>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</si>
  <si>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</si>
  <si>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</si>
  <si>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</si>
  <si>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</si>
  <si>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</si>
  <si>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</si>
  <si>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</si>
  <si>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</si>
  <si>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</si>
  <si>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</si>
  <si>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</si>
  <si>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</si>
  <si>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</si>
  <si>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</si>
  <si>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</si>
  <si>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</si>
  <si>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</si>
  <si>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laura@bravenewfoundation.org</t>
  </si>
  <si>
    <t>Shani Hilton</t>
  </si>
  <si>
    <t>shilton@americanprogress.org</t>
  </si>
  <si>
    <t>Joe Baker</t>
  </si>
  <si>
    <t>Hanaa Rifaey</t>
  </si>
  <si>
    <t>hanaa@tainn.org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</si>
  <si>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</si>
  <si>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</si>
  <si>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</si>
  <si>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</si>
  <si>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</si>
  <si>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rboriskin@prospect.org</t>
  </si>
  <si>
    <t>laborradio@gmail.com</t>
  </si>
  <si>
    <t>213 E. 4th Street, Suite 417</t>
  </si>
  <si>
    <t>275 Shoreline Drive, Ste 300</t>
  </si>
  <si>
    <t>julie@womensmediacenter.com</t>
  </si>
  <si>
    <t>919 Park Place, Apt. 3F</t>
  </si>
  <si>
    <t>Brooklyn</t>
  </si>
  <si>
    <t>DOING BUSINESS AS</t>
  </si>
  <si>
    <t>Applied Research Center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</si>
  <si>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</si>
  <si>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</si>
  <si>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</si>
  <si>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</si>
  <si>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</si>
  <si>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</si>
  <si>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</si>
  <si>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</si>
  <si>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</si>
  <si>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</si>
  <si>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</si>
  <si>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</si>
  <si>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</si>
  <si>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</si>
  <si>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Inter Press Service News Agency</t>
  </si>
  <si>
    <t>IPS</t>
  </si>
  <si>
    <t>Ms. Magazine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</si>
  <si>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</si>
  <si>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</si>
  <si>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</si>
  <si>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</si>
  <si>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</si>
  <si>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</si>
  <si>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</si>
  <si>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Real News Network</t>
  </si>
  <si>
    <t>The Uptake</t>
  </si>
  <si>
    <t>Truth Out</t>
  </si>
  <si>
    <t xml:space="preserve">Public Communicators (Free Speech TV) </t>
  </si>
  <si>
    <t>Free Speech TV</t>
  </si>
  <si>
    <t>105 E. 22nd Street</t>
  </si>
  <si>
    <t>UTNE</t>
  </si>
  <si>
    <t>Ogden Publications</t>
  </si>
  <si>
    <t>12 N. 12th Street, #400</t>
  </si>
  <si>
    <t>Minneapolis</t>
  </si>
  <si>
    <t>(612) 338-5040</t>
  </si>
  <si>
    <t>dschimke@ogdenpubs.com</t>
  </si>
  <si>
    <t>City Lights/Community Service Society of New York</t>
  </si>
  <si>
    <t>The Real News Network/Independent World Television, Inc.</t>
  </si>
  <si>
    <t>(917) 463-3599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</si>
  <si>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</si>
  <si>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</si>
  <si>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</si>
  <si>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</si>
  <si>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</si>
  <si>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</si>
  <si>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</si>
  <si>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</si>
  <si>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</si>
  <si>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</si>
  <si>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</si>
  <si>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</si>
  <si>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</si>
  <si>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Balcony Films</t>
  </si>
  <si>
    <t>DELETED - Media Venture Collective/Brad De Graf</t>
  </si>
  <si>
    <t>DELETED - Better World Fund</t>
  </si>
  <si>
    <t>DELETED - Western Citizen</t>
  </si>
  <si>
    <t>DELETED RNN WRnn TV ASSoc. LTC partnership</t>
  </si>
  <si>
    <t>Positive Future/Yes Magazine</t>
  </si>
  <si>
    <t>1200-18th Street, NW, Suite 330</t>
  </si>
  <si>
    <t>2012</t>
  </si>
  <si>
    <t>Kendel Gordon</t>
  </si>
  <si>
    <t>(213) 925-5905</t>
  </si>
  <si>
    <t>kendel@truthout.org</t>
  </si>
  <si>
    <t>Brave New Films/Foundation</t>
  </si>
  <si>
    <t>Palast Investigative fund</t>
  </si>
  <si>
    <t>GregPalast.com</t>
  </si>
  <si>
    <t>Zach Roberts</t>
  </si>
  <si>
    <t>(212) 505-5566</t>
  </si>
  <si>
    <t>http://gregpalast.com</t>
  </si>
  <si>
    <t>P.O. Box 428</t>
  </si>
  <si>
    <t>joe@care2team.com</t>
  </si>
  <si>
    <t>72 Fifth Ave., 6th Floor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</si>
  <si>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</si>
  <si>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</si>
  <si>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</si>
  <si>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</si>
  <si>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</si>
  <si>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</si>
  <si>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</si>
  <si>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</si>
  <si>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</si>
  <si>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</si>
  <si>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Link Media, Inc.</t>
  </si>
  <si>
    <t>Laila Brenner, Partnerships Coordinator</t>
  </si>
  <si>
    <t>901 Batter Street, Suite 308</t>
  </si>
  <si>
    <t>415-248-3950 X 107</t>
  </si>
  <si>
    <t>www.linktv.org</t>
  </si>
  <si>
    <t>lbrenner@linktv.org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</si>
  <si>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</si>
  <si>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</si>
  <si>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</si>
  <si>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</si>
  <si>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</si>
  <si>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</si>
  <si>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2013</t>
  </si>
  <si>
    <t>Gretchen Wolf</t>
  </si>
  <si>
    <t>284 Madrona Way, NE, Suite 116</t>
  </si>
  <si>
    <t>gwolf@yesmagazine.org</t>
  </si>
  <si>
    <t>The Thom Hartmann Program</t>
  </si>
  <si>
    <t>The Thom Hartmann Progress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</si>
  <si>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</si>
  <si>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</si>
  <si>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</si>
  <si>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</si>
  <si>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</si>
  <si>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</si>
  <si>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</si>
  <si>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Public Research Associates/Public Eye - Political Research Associates</t>
  </si>
  <si>
    <t>Public Research Associates/Public Eye</t>
  </si>
  <si>
    <t>1310 Broadway, Suite 201</t>
  </si>
  <si>
    <t>Somerville</t>
  </si>
  <si>
    <t>02144</t>
  </si>
  <si>
    <t>www.publiceye.org</t>
  </si>
  <si>
    <t>pra@publiceye.org</t>
  </si>
  <si>
    <t>(617) 666-5300</t>
  </si>
  <si>
    <t>1825 K Street, NW, Suite 400</t>
  </si>
  <si>
    <t>(202) 355-4118</t>
  </si>
  <si>
    <t>Jay Harris, Publisher</t>
  </si>
  <si>
    <t>(202)-776-0720</t>
  </si>
  <si>
    <t>Liberty Media for Women (reactivated 7/18/12)</t>
  </si>
  <si>
    <t>(310) 556-2500</t>
  </si>
  <si>
    <t>Political Research Associates</t>
  </si>
  <si>
    <t>Charles Ocith, Finance Director</t>
  </si>
  <si>
    <t>c.ocith@publiceye.org</t>
  </si>
  <si>
    <t>Standard Letter</t>
  </si>
  <si>
    <t>Pay UP Now Letter</t>
  </si>
  <si>
    <t>Berrett-Koehler Publisher, Inc.</t>
  </si>
  <si>
    <t>High Country News</t>
  </si>
  <si>
    <t>Steve Michelson</t>
  </si>
  <si>
    <t>235 Holliday St.</t>
  </si>
  <si>
    <t>Baltimore</t>
  </si>
  <si>
    <t>Katie Sheehan</t>
  </si>
  <si>
    <t>Robert Greenwald</t>
  </si>
  <si>
    <t>Shay Totten</t>
  </si>
  <si>
    <t>Nekoro Gomes</t>
  </si>
  <si>
    <t>John Rudolph</t>
  </si>
  <si>
    <t>Mike Maxwell</t>
  </si>
  <si>
    <t>119 Grand Avenue</t>
  </si>
  <si>
    <t>(970) 527-4898</t>
  </si>
  <si>
    <t>Alex DiBranco</t>
  </si>
  <si>
    <t>Linda Jue</t>
  </si>
  <si>
    <t>Kimbriel Kelly</t>
  </si>
  <si>
    <t>Louise Hartmann</t>
  </si>
  <si>
    <t>520 University Avenue, Ste 320</t>
  </si>
  <si>
    <t>Frank Emspak</t>
  </si>
  <si>
    <t>Ana Kasparian</t>
  </si>
  <si>
    <t>Christian Williams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</si>
</sst>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Verdana"/>
      <family val="0"/>
    </font>
    <font>
      <u val="single"/>
      <sz val="10"/>
      <color indexed="17"/>
      <name val="Verdana"/>
      <family val="0"/>
    </font>
    <font>
      <b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sz val="10"/>
      <color rgb="FF008000"/>
      <name val="Verdana"/>
      <family val="0"/>
    </font>
    <font>
      <u val="single"/>
      <sz val="10"/>
      <color rgb="FF008000"/>
      <name val="Verdana"/>
      <family val="0"/>
    </font>
    <font>
      <b/>
      <sz val="10"/>
      <color rgb="FF008000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49" fontId="0" fillId="0" borderId="22" xfId="0" applyNumberFormat="1" applyBorder="1" applyAlignment="1">
      <alignment/>
    </xf>
    <xf numFmtId="49" fontId="4" fillId="0" borderId="22" xfId="53" applyNumberFormat="1" applyBorder="1" applyAlignment="1" applyProtection="1">
      <alignment/>
      <protection/>
    </xf>
    <xf numFmtId="0" fontId="4" fillId="0" borderId="22" xfId="53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9" fillId="0" borderId="24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9" fontId="0" fillId="33" borderId="0" xfId="0" applyNumberFormat="1" applyFont="1" applyFill="1" applyBorder="1" applyAlignment="1" applyProtection="1">
      <alignment horizontal="right"/>
      <protection/>
    </xf>
    <xf numFmtId="0" fontId="4" fillId="33" borderId="0" xfId="53" applyFill="1" applyBorder="1" applyAlignment="1" applyProtection="1">
      <alignment/>
      <protection/>
    </xf>
    <xf numFmtId="49" fontId="4" fillId="33" borderId="22" xfId="53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74" fontId="0" fillId="33" borderId="0" xfId="0" applyNumberFormat="1" applyFill="1" applyAlignment="1">
      <alignment horizontal="right"/>
    </xf>
    <xf numFmtId="49" fontId="0" fillId="0" borderId="0" xfId="0" applyNumberFormat="1" applyFont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14" fontId="9" fillId="0" borderId="28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0" fillId="33" borderId="29" xfId="0" applyNumberFormat="1" applyFill="1" applyBorder="1" applyAlignment="1">
      <alignment/>
    </xf>
    <xf numFmtId="14" fontId="0" fillId="0" borderId="29" xfId="0" applyNumberFormat="1" applyBorder="1" applyAlignment="1">
      <alignment/>
    </xf>
    <xf numFmtId="14" fontId="9" fillId="0" borderId="30" xfId="0" applyNumberFormat="1" applyFont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22" xfId="53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6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0" fillId="33" borderId="3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9" fillId="33" borderId="24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34" borderId="0" xfId="0" applyNumberFormat="1" applyFill="1" applyAlignment="1">
      <alignment/>
    </xf>
    <xf numFmtId="4" fontId="0" fillId="0" borderId="29" xfId="0" applyNumberFormat="1" applyBorder="1" applyAlignment="1">
      <alignment/>
    </xf>
    <xf numFmtId="4" fontId="0" fillId="33" borderId="29" xfId="0" applyNumberForma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33" borderId="29" xfId="0" applyNumberFormat="1" applyFont="1" applyFill="1" applyBorder="1" applyAlignment="1">
      <alignment/>
    </xf>
    <xf numFmtId="44" fontId="0" fillId="33" borderId="29" xfId="44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1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2" xfId="0" applyNumberFormat="1" applyFill="1" applyBorder="1" applyAlignment="1">
      <alignment/>
    </xf>
    <xf numFmtId="164" fontId="0" fillId="34" borderId="29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49" fontId="0" fillId="34" borderId="32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9" fontId="0" fillId="34" borderId="33" xfId="0" applyNumberFormat="1" applyFont="1" applyFill="1" applyBorder="1" applyAlignment="1" applyProtection="1">
      <alignment horizontal="right"/>
      <protection/>
    </xf>
    <xf numFmtId="49" fontId="0" fillId="34" borderId="34" xfId="0" applyNumberFormat="1" applyFill="1" applyBorder="1" applyAlignment="1">
      <alignment/>
    </xf>
    <xf numFmtId="14" fontId="0" fillId="34" borderId="35" xfId="0" applyNumberForma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0" fontId="12" fillId="34" borderId="0" xfId="53" applyFont="1" applyFill="1" applyBorder="1" applyAlignment="1" applyProtection="1">
      <alignment/>
      <protection/>
    </xf>
    <xf numFmtId="49" fontId="0" fillId="34" borderId="22" xfId="0" applyNumberFormat="1" applyFont="1" applyFill="1" applyBorder="1" applyAlignment="1">
      <alignment/>
    </xf>
    <xf numFmtId="164" fontId="0" fillId="34" borderId="29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4" borderId="11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22" xfId="0" applyFill="1" applyBorder="1" applyAlignment="1">
      <alignment/>
    </xf>
    <xf numFmtId="49" fontId="4" fillId="34" borderId="22" xfId="53" applyNumberFormat="1" applyFill="1" applyBorder="1" applyAlignment="1" applyProtection="1">
      <alignment/>
      <protection/>
    </xf>
    <xf numFmtId="4" fontId="0" fillId="34" borderId="29" xfId="0" applyNumberFormat="1" applyFont="1" applyFill="1" applyBorder="1" applyAlignment="1">
      <alignment/>
    </xf>
    <xf numFmtId="49" fontId="0" fillId="34" borderId="0" xfId="0" applyNumberFormat="1" applyFont="1" applyFill="1" applyAlignment="1">
      <alignment/>
    </xf>
    <xf numFmtId="169" fontId="0" fillId="34" borderId="0" xfId="0" applyNumberFormat="1" applyFont="1" applyFill="1" applyBorder="1" applyAlignment="1">
      <alignment horizontal="right"/>
    </xf>
    <xf numFmtId="49" fontId="4" fillId="34" borderId="0" xfId="53" applyNumberFormat="1" applyFill="1" applyBorder="1" applyAlignment="1" applyProtection="1">
      <alignment/>
      <protection/>
    </xf>
    <xf numFmtId="0" fontId="0" fillId="34" borderId="0" xfId="0" applyNumberFormat="1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22" xfId="0" applyNumberFormat="1" applyFill="1" applyBorder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68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9" fillId="34" borderId="0" xfId="0" applyNumberFormat="1" applyFont="1" applyFill="1" applyAlignment="1">
      <alignment/>
    </xf>
    <xf numFmtId="0" fontId="4" fillId="0" borderId="22" xfId="53" applyFill="1" applyBorder="1" applyAlignment="1" applyProtection="1">
      <alignment/>
      <protection/>
    </xf>
    <xf numFmtId="4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4" fontId="9" fillId="0" borderId="30" xfId="0" applyNumberFormat="1" applyFont="1" applyBorder="1" applyAlignment="1">
      <alignment/>
    </xf>
    <xf numFmtId="14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44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44" fontId="1" fillId="0" borderId="0" xfId="0" applyNumberFormat="1" applyFont="1" applyBorder="1" applyAlignment="1">
      <alignment horizontal="right"/>
    </xf>
    <xf numFmtId="44" fontId="1" fillId="0" borderId="18" xfId="0" applyNumberFormat="1" applyFont="1" applyBorder="1" applyAlignment="1">
      <alignment horizontal="left"/>
    </xf>
    <xf numFmtId="44" fontId="0" fillId="34" borderId="33" xfId="0" applyNumberForma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0" fillId="34" borderId="0" xfId="0" applyNumberFormat="1" applyFill="1" applyAlignment="1">
      <alignment/>
    </xf>
    <xf numFmtId="44" fontId="0" fillId="33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Border="1" applyAlignment="1">
      <alignment/>
    </xf>
    <xf numFmtId="44" fontId="9" fillId="0" borderId="25" xfId="0" applyNumberFormat="1" applyFont="1" applyBorder="1" applyAlignment="1">
      <alignment/>
    </xf>
    <xf numFmtId="4" fontId="0" fillId="33" borderId="10" xfId="0" applyNumberFormat="1" applyFill="1" applyBorder="1" applyAlignment="1">
      <alignment/>
    </xf>
    <xf numFmtId="164" fontId="0" fillId="0" borderId="29" xfId="0" applyNumberFormat="1" applyFont="1" applyBorder="1" applyAlignment="1">
      <alignment/>
    </xf>
    <xf numFmtId="14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/>
    </xf>
    <xf numFmtId="49" fontId="51" fillId="33" borderId="11" xfId="0" applyNumberFormat="1" applyFont="1" applyFill="1" applyBorder="1" applyAlignment="1">
      <alignment/>
    </xf>
    <xf numFmtId="49" fontId="51" fillId="0" borderId="11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167" fontId="51" fillId="0" borderId="0" xfId="0" applyNumberFormat="1" applyFont="1" applyAlignment="1">
      <alignment horizontal="left"/>
    </xf>
    <xf numFmtId="0" fontId="51" fillId="0" borderId="0" xfId="0" applyFont="1" applyAlignment="1">
      <alignment horizontal="right"/>
    </xf>
    <xf numFmtId="0" fontId="52" fillId="0" borderId="0" xfId="53" applyFont="1" applyBorder="1" applyAlignment="1" applyProtection="1">
      <alignment/>
      <protection/>
    </xf>
    <xf numFmtId="49" fontId="52" fillId="0" borderId="22" xfId="53" applyNumberFormat="1" applyFont="1" applyBorder="1" applyAlignment="1" applyProtection="1">
      <alignment/>
      <protection/>
    </xf>
    <xf numFmtId="4" fontId="51" fillId="0" borderId="29" xfId="0" applyNumberFormat="1" applyFont="1" applyBorder="1" applyAlignment="1">
      <alignment/>
    </xf>
    <xf numFmtId="14" fontId="51" fillId="0" borderId="0" xfId="0" applyNumberFormat="1" applyFont="1" applyAlignment="1">
      <alignment/>
    </xf>
    <xf numFmtId="44" fontId="51" fillId="0" borderId="0" xfId="0" applyNumberFormat="1" applyFont="1" applyAlignment="1">
      <alignment/>
    </xf>
    <xf numFmtId="168" fontId="51" fillId="0" borderId="1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164" fontId="51" fillId="0" borderId="1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3" fillId="0" borderId="12" xfId="0" applyNumberFormat="1" applyFont="1" applyBorder="1" applyAlignment="1">
      <alignment/>
    </xf>
    <xf numFmtId="0" fontId="51" fillId="34" borderId="0" xfId="0" applyFont="1" applyFill="1" applyAlignment="1">
      <alignment/>
    </xf>
    <xf numFmtId="1" fontId="51" fillId="0" borderId="0" xfId="0" applyNumberFormat="1" applyFont="1" applyAlignment="1">
      <alignment/>
    </xf>
    <xf numFmtId="167" fontId="51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/>
    </xf>
    <xf numFmtId="4" fontId="0" fillId="0" borderId="0" xfId="0" applyNumberFormat="1" applyAlignment="1">
      <alignment/>
    </xf>
    <xf numFmtId="4" fontId="50" fillId="0" borderId="0" xfId="0" applyNumberFormat="1" applyFont="1" applyAlignment="1">
      <alignment/>
    </xf>
    <xf numFmtId="0" fontId="0" fillId="33" borderId="11" xfId="0" applyNumberFormat="1" applyFont="1" applyFill="1" applyBorder="1" applyAlignment="1" applyProtection="1">
      <alignment/>
      <protection/>
    </xf>
    <xf numFmtId="169" fontId="51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right"/>
    </xf>
    <xf numFmtId="167" fontId="51" fillId="33" borderId="0" xfId="0" applyNumberFormat="1" applyFont="1" applyFill="1" applyAlignment="1">
      <alignment horizontal="left"/>
    </xf>
    <xf numFmtId="0" fontId="51" fillId="0" borderId="0" xfId="0" applyFont="1" applyBorder="1" applyAlignment="1">
      <alignment/>
    </xf>
    <xf numFmtId="49" fontId="5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jason.barnett@theuptake.org" TargetMode="External" /><Relationship Id="rId5" Type="http://schemas.openxmlformats.org/officeDocument/2006/relationships/hyperlink" Target="mailto:Jeffrey.Allen@oneworld.net" TargetMode="External" /><Relationship Id="rId6" Type="http://schemas.openxmlformats.org/officeDocument/2006/relationships/hyperlink" Target="mailto:k.rizga@wiretapmag.org" TargetMode="External" /><Relationship Id="rId7" Type="http://schemas.openxmlformats.org/officeDocument/2006/relationships/hyperlink" Target="mailto:roc@globalvision.org" TargetMode="External" /><Relationship Id="rId8" Type="http://schemas.openxmlformats.org/officeDocument/2006/relationships/hyperlink" Target="mailto:laura@warandpiece.com" TargetMode="External" /><Relationship Id="rId9" Type="http://schemas.openxmlformats.org/officeDocument/2006/relationships/hyperlink" Target="mailto:carl@washingtonmonthly.com" TargetMode="External" /><Relationship Id="rId10" Type="http://schemas.openxmlformats.org/officeDocument/2006/relationships/hyperlink" Target="http://www.afronetizen.com/" TargetMode="External" /><Relationship Id="rId11" Type="http://schemas.openxmlformats.org/officeDocument/2006/relationships/hyperlink" Target="http://www.airamerica.com/" TargetMode="External" /><Relationship Id="rId12" Type="http://schemas.openxmlformats.org/officeDocument/2006/relationships/hyperlink" Target="http://www.balconyfilms.com/" TargetMode="External" /><Relationship Id="rId13" Type="http://schemas.openxmlformats.org/officeDocument/2006/relationships/hyperlink" Target="http://www.bkpub.com/" TargetMode="External" /><Relationship Id="rId14" Type="http://schemas.openxmlformats.org/officeDocument/2006/relationships/hyperlink" Target="http://www.bravenewfilms.org/" TargetMode="External" /><Relationship Id="rId15" Type="http://schemas.openxmlformats.org/officeDocument/2006/relationships/hyperlink" Target="http://www.betterworldfund.org/" TargetMode="External" /><Relationship Id="rId16" Type="http://schemas.openxmlformats.org/officeDocument/2006/relationships/hyperlink" Target="http://www.newjournalist.org/" TargetMode="External" /><Relationship Id="rId17" Type="http://schemas.openxmlformats.org/officeDocument/2006/relationships/hyperlink" Target="http://www.chelseagreen.com/" TargetMode="External" /><Relationship Id="rId18" Type="http://schemas.openxmlformats.org/officeDocument/2006/relationships/hyperlink" Target="http://www.colorlines.com/" TargetMode="External" /><Relationship Id="rId19" Type="http://schemas.openxmlformats.org/officeDocument/2006/relationships/hyperlink" Target="http://www.democracynow.org/" TargetMode="External" /><Relationship Id="rId20" Type="http://schemas.openxmlformats.org/officeDocument/2006/relationships/hyperlink" Target="http://www.freespeech.org/" TargetMode="External" /><Relationship Id="rId21" Type="http://schemas.openxmlformats.org/officeDocument/2006/relationships/hyperlink" Target="http://www.globalvision.org/" TargetMode="External" /><Relationship Id="rId22" Type="http://schemas.openxmlformats.org/officeDocument/2006/relationships/hyperlink" Target="http://www.mediaventure.org/" TargetMode="External" /><Relationship Id="rId23" Type="http://schemas.openxmlformats.org/officeDocument/2006/relationships/hyperlink" Target="http://www.goleft.tv/" TargetMode="External" /><Relationship Id="rId24" Type="http://schemas.openxmlformats.org/officeDocument/2006/relationships/hyperlink" Target="http://www.motherjones.com/" TargetMode="External" /><Relationship Id="rId25" Type="http://schemas.openxmlformats.org/officeDocument/2006/relationships/hyperlink" Target="http://www.movingideas.org/" TargetMode="External" /><Relationship Id="rId26" Type="http://schemas.openxmlformats.org/officeDocument/2006/relationships/hyperlink" Target="http://www.msmagazine.com/" TargetMode="External" /><Relationship Id="rId27" Type="http://schemas.openxmlformats.org/officeDocument/2006/relationships/hyperlink" Target="http://www.oneworld.net/" TargetMode="External" /><Relationship Id="rId28" Type="http://schemas.openxmlformats.org/officeDocument/2006/relationships/hyperlink" Target="http://www.yesmagazine.org/" TargetMode="External" /><Relationship Id="rId29" Type="http://schemas.openxmlformats.org/officeDocument/2006/relationships/hyperlink" Target="http://www.rawstory.com/" TargetMode="External" /><Relationship Id="rId30" Type="http://schemas.openxmlformats.org/officeDocument/2006/relationships/hyperlink" Target="http://www.therealnews.com/" TargetMode="External" /><Relationship Id="rId31" Type="http://schemas.openxmlformats.org/officeDocument/2006/relationships/hyperlink" Target="http://www.rhrealitycheck.org/" TargetMode="External" /><Relationship Id="rId32" Type="http://schemas.openxmlformats.org/officeDocument/2006/relationships/hyperlink" Target="http://www.sojo.net/" TargetMode="External" /><Relationship Id="rId33" Type="http://schemas.openxmlformats.org/officeDocument/2006/relationships/hyperlink" Target="http://www.southendpress.org/" TargetMode="External" /><Relationship Id="rId34" Type="http://schemas.openxmlformats.org/officeDocument/2006/relationships/hyperlink" Target="http://www.texasobserver.org/" TargetMode="External" /><Relationship Id="rId35" Type="http://schemas.openxmlformats.org/officeDocument/2006/relationships/hyperlink" Target="http://www.americannewsproject.com/" TargetMode="External" /><Relationship Id="rId36" Type="http://schemas.openxmlformats.org/officeDocument/2006/relationships/hyperlink" Target="http://www.prospect.org/" TargetMode="External" /><Relationship Id="rId37" Type="http://schemas.openxmlformats.org/officeDocument/2006/relationships/hyperlink" Target="http://www.thenation.com/" TargetMode="External" /><Relationship Id="rId38" Type="http://schemas.openxmlformats.org/officeDocument/2006/relationships/hyperlink" Target="http://www.progressive.org/" TargetMode="External" /><Relationship Id="rId39" Type="http://schemas.openxmlformats.org/officeDocument/2006/relationships/hyperlink" Target="http://www.theuptake.org/" TargetMode="External" /><Relationship Id="rId40" Type="http://schemas.openxmlformats.org/officeDocument/2006/relationships/hyperlink" Target="http://www.theyoungturks.com/" TargetMode="External" /><Relationship Id="rId41" Type="http://schemas.openxmlformats.org/officeDocument/2006/relationships/hyperlink" Target="http://www.truthdig.com/" TargetMode="External" /><Relationship Id="rId42" Type="http://schemas.openxmlformats.org/officeDocument/2006/relationships/hyperlink" Target="http://www.warandpiece.com/" TargetMode="External" /><Relationship Id="rId43" Type="http://schemas.openxmlformats.org/officeDocument/2006/relationships/hyperlink" Target="http://www.washingtonmonthly.com/" TargetMode="External" /><Relationship Id="rId44" Type="http://schemas.openxmlformats.org/officeDocument/2006/relationships/hyperlink" Target="http://www.wiretapmag.org/" TargetMode="External" /><Relationship Id="rId45" Type="http://schemas.openxmlformats.org/officeDocument/2006/relationships/hyperlink" Target="http://www.womensmediacenter.com/" TargetMode="External" /><Relationship Id="rId46" Type="http://schemas.openxmlformats.org/officeDocument/2006/relationships/hyperlink" Target="http://www.laborradio.org/" TargetMode="External" /><Relationship Id="rId47" Type="http://schemas.openxmlformats.org/officeDocument/2006/relationships/hyperlink" Target="http://www.workingassets.com/" TargetMode="External" /><Relationship Id="rId48" Type="http://schemas.openxmlformats.org/officeDocument/2006/relationships/hyperlink" Target="mailto:zkaufman@truthdig.com" TargetMode="External" /><Relationship Id="rId49" Type="http://schemas.openxmlformats.org/officeDocument/2006/relationships/hyperlink" Target="http://www.tidescenter.org/projects-impact/project-directory/project-directory-single/project/00650000008iDclAAE/index.html" TargetMode="External" /><Relationship Id="rId50" Type="http://schemas.openxmlformats.org/officeDocument/2006/relationships/hyperlink" Target="mailto:laborradio@gmail.com" TargetMode="External" /><Relationship Id="rId51" Type="http://schemas.openxmlformats.org/officeDocument/2006/relationships/hyperlink" Target="mailto:theyoungturk@yahoo.com" TargetMode="External" /><Relationship Id="rId52" Type="http://schemas.openxmlformats.org/officeDocument/2006/relationships/hyperlink" Target="mailto:npenniman@newsproject.org" TargetMode="External" /><Relationship Id="rId53" Type="http://schemas.openxmlformats.org/officeDocument/2006/relationships/hyperlink" Target="mailto:mbuckingham@motherjones.com" TargetMode="External" /><Relationship Id="rId54" Type="http://schemas.openxmlformats.org/officeDocument/2006/relationships/hyperlink" Target="mailto:jvondeling@bkpub.com" TargetMode="External" /><Relationship Id="rId55" Type="http://schemas.openxmlformats.org/officeDocument/2006/relationships/hyperlink" Target="mailto:tstack@thenation.com" TargetMode="External" /><Relationship Id="rId56" Type="http://schemas.openxmlformats.org/officeDocument/2006/relationships/hyperlink" Target="mailto:laura@bravenewfoundation.org" TargetMode="External" /><Relationship Id="rId57" Type="http://schemas.openxmlformats.org/officeDocument/2006/relationships/hyperlink" Target="mailto:nrabinowitz@arc.org" TargetMode="External" /><Relationship Id="rId58" Type="http://schemas.openxmlformats.org/officeDocument/2006/relationships/hyperlink" Target="mailto:miriamzperez@gmail.com" TargetMode="External" /><Relationship Id="rId59" Type="http://schemas.openxmlformats.org/officeDocument/2006/relationships/hyperlink" Target="http://www.feministing.com/" TargetMode="External" /><Relationship Id="rId60" Type="http://schemas.openxmlformats.org/officeDocument/2006/relationships/hyperlink" Target="mailto:julie@democracynow.org" TargetMode="External" /><Relationship Id="rId61" Type="http://schemas.openxmlformats.org/officeDocument/2006/relationships/hyperlink" Target="mailto:sharmini@therealnews.com" TargetMode="External" /><Relationship Id="rId62" Type="http://schemas.openxmlformats.org/officeDocument/2006/relationships/hyperlink" Target="mailto:julie@womensmediacenter.com" TargetMode="External" /><Relationship Id="rId63" Type="http://schemas.openxmlformats.org/officeDocument/2006/relationships/hyperlink" Target="mailto:dfrench@rnntv.com" TargetMode="External" /><Relationship Id="rId64" Type="http://schemas.openxmlformats.org/officeDocument/2006/relationships/hyperlink" Target="http://www.movingideas.org/" TargetMode="External" /><Relationship Id="rId65" Type="http://schemas.openxmlformats.org/officeDocument/2006/relationships/hyperlink" Target="mailto:kendel@truthout.org" TargetMode="External" /><Relationship Id="rId66" Type="http://schemas.openxmlformats.org/officeDocument/2006/relationships/hyperlink" Target="http://www.truthout.com/" TargetMode="External" /><Relationship Id="rId67" Type="http://schemas.openxmlformats.org/officeDocument/2006/relationships/hyperlink" Target="http://www.earthislandjournal.org/" TargetMode="External" /><Relationship Id="rId68" Type="http://schemas.openxmlformats.org/officeDocument/2006/relationships/hyperlink" Target="mailto:maureenmitra@earthisland.org" TargetMode="External" /><Relationship Id="rId69" Type="http://schemas.openxmlformats.org/officeDocument/2006/relationships/hyperlink" Target="mailto:schneidA@newschool.edu" TargetMode="External" /><Relationship Id="rId70" Type="http://schemas.openxmlformats.org/officeDocument/2006/relationships/hyperlink" Target="mailto:ehoffner@orionmagazine.org" TargetMode="External" /><Relationship Id="rId71" Type="http://schemas.openxmlformats.org/officeDocument/2006/relationships/hyperlink" Target="mailto:mbaldwin@chelseagreen.com" TargetMode="External" /><Relationship Id="rId72" Type="http://schemas.openxmlformats.org/officeDocument/2006/relationships/hyperlink" Target="mailto:jacobsonjodi@gmail.com" TargetMode="External" /><Relationship Id="rId73" Type="http://schemas.openxmlformats.org/officeDocument/2006/relationships/hyperlink" Target="mailto:wnorris@westerncitizen.com" TargetMode="External" /><Relationship Id="rId74" Type="http://schemas.openxmlformats.org/officeDocument/2006/relationships/hyperlink" Target="mailto:thalif@aol.com" TargetMode="External" /><Relationship Id="rId75" Type="http://schemas.openxmlformats.org/officeDocument/2006/relationships/hyperlink" Target="mailto:kkelly@chicagoreporter.com" TargetMode="External" /><Relationship Id="rId76" Type="http://schemas.openxmlformats.org/officeDocument/2006/relationships/hyperlink" Target="mailto:kspillar@feminist.org" TargetMode="External" /><Relationship Id="rId77" Type="http://schemas.openxmlformats.org/officeDocument/2006/relationships/hyperlink" Target="mailto:joe@care2team.com" TargetMode="External" /><Relationship Id="rId78" Type="http://schemas.openxmlformats.org/officeDocument/2006/relationships/hyperlink" Target="mailto:rboriskin@prospect.org" TargetMode="External" /><Relationship Id="rId79" Type="http://schemas.openxmlformats.org/officeDocument/2006/relationships/hyperlink" Target="mailto:dschimke@ogdenpubs.com" TargetMode="External" /><Relationship Id="rId80" Type="http://schemas.openxmlformats.org/officeDocument/2006/relationships/hyperlink" Target="http://gregpalast.com/" TargetMode="External" /><Relationship Id="rId81" Type="http://schemas.openxmlformats.org/officeDocument/2006/relationships/hyperlink" Target="mailto:zdroberts@gmail.com" TargetMode="External" /><Relationship Id="rId82" Type="http://schemas.openxmlformats.org/officeDocument/2006/relationships/hyperlink" Target="mailto:kim@rabble.ca" TargetMode="External" /><Relationship Id="rId83" Type="http://schemas.openxmlformats.org/officeDocument/2006/relationships/hyperlink" Target="http://www.rabble.com/" TargetMode="External" /><Relationship Id="rId84" Type="http://schemas.openxmlformats.org/officeDocument/2006/relationships/hyperlink" Target="mailto:ipsun@aol.com" TargetMode="External" /><Relationship Id="rId85" Type="http://schemas.openxmlformats.org/officeDocument/2006/relationships/hyperlink" Target="http://www.orionmagazine.org/" TargetMode="External" /><Relationship Id="rId86" Type="http://schemas.openxmlformats.org/officeDocument/2006/relationships/hyperlink" Target="http://www.linktv.org/" TargetMode="External" /><Relationship Id="rId87" Type="http://schemas.openxmlformats.org/officeDocument/2006/relationships/hyperlink" Target="mailto:lbrenner@linktv.org" TargetMode="External" /><Relationship Id="rId88" Type="http://schemas.openxmlformats.org/officeDocument/2006/relationships/hyperlink" Target="http://www.nationinstitute.org/" TargetMode="External" /><Relationship Id="rId89" Type="http://schemas.openxmlformats.org/officeDocument/2006/relationships/hyperlink" Target="mailto:tanya@nationinstitute.org" TargetMode="External" /><Relationship Id="rId90" Type="http://schemas.openxmlformats.org/officeDocument/2006/relationships/hyperlink" Target="mailto:gwolf@yesmagazine.org" TargetMode="External" /><Relationship Id="rId91" Type="http://schemas.openxmlformats.org/officeDocument/2006/relationships/hyperlink" Target="mailto:dzeck@mediaforum.org" TargetMode="External" /><Relationship Id="rId92" Type="http://schemas.openxmlformats.org/officeDocument/2006/relationships/hyperlink" Target="http://www.mediaforum.org/" TargetMode="External" /><Relationship Id="rId93" Type="http://schemas.openxmlformats.org/officeDocument/2006/relationships/hyperlink" Target="mailto:louise@thomhartmann.com" TargetMode="External" /><Relationship Id="rId94" Type="http://schemas.openxmlformats.org/officeDocument/2006/relationships/hyperlink" Target="mailto:pra@publiceye.org" TargetMode="External" /><Relationship Id="rId95" Type="http://schemas.openxmlformats.org/officeDocument/2006/relationships/hyperlink" Target="http://www.publiceye.org/" TargetMode="External" /><Relationship Id="rId96" Type="http://schemas.openxmlformats.org/officeDocument/2006/relationships/hyperlink" Target="mailto:c.ocith@publiceye.org" TargetMode="External" /><Relationship Id="rId97" Type="http://schemas.openxmlformats.org/officeDocument/2006/relationships/hyperlink" Target="http://www.americanprogress.org/" TargetMode="External" /><Relationship Id="rId98" Type="http://schemas.openxmlformats.org/officeDocument/2006/relationships/hyperlink" Target="mailto:shilton@americanprogress.org" TargetMode="External" /><Relationship Id="rId99" Type="http://schemas.openxmlformats.org/officeDocument/2006/relationships/comments" Target="../comments1.xml" /><Relationship Id="rId10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52"/>
  <sheetViews>
    <sheetView tabSelected="1" zoomScale="90" zoomScaleNormal="9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4" sqref="B84"/>
    </sheetView>
  </sheetViews>
  <sheetFormatPr defaultColWidth="11.00390625" defaultRowHeight="12.75"/>
  <cols>
    <col min="1" max="1" width="53.375" style="86" customWidth="1"/>
    <col min="2" max="2" width="55.00390625" style="86" customWidth="1"/>
    <col min="3" max="3" width="27.125" style="0" customWidth="1"/>
    <col min="4" max="4" width="49.375" style="0" customWidth="1"/>
    <col min="5" max="5" width="14.875" style="0" customWidth="1"/>
    <col min="6" max="6" width="6.00390625" style="41" customWidth="1"/>
    <col min="7" max="7" width="10.75390625" style="0" customWidth="1"/>
    <col min="8" max="8" width="17.125" style="0" customWidth="1"/>
    <col min="9" max="9" width="34.625" style="0" customWidth="1"/>
    <col min="10" max="10" width="33.25390625" style="0" customWidth="1"/>
    <col min="11" max="11" width="12.375" style="0" bestFit="1" customWidth="1"/>
    <col min="12" max="12" width="12.00390625" style="0" customWidth="1"/>
    <col min="13" max="13" width="12.375" style="187" bestFit="1" customWidth="1"/>
    <col min="14" max="14" width="3.25390625" style="187" customWidth="1"/>
    <col min="15" max="15" width="12.625" style="0" customWidth="1"/>
    <col min="16" max="16" width="12.375" style="0" bestFit="1" customWidth="1"/>
    <col min="17" max="17" width="12.00390625" style="0" customWidth="1"/>
    <col min="18" max="18" width="12.375" style="187" bestFit="1" customWidth="1"/>
    <col min="19" max="19" width="13.375" style="0" hidden="1" customWidth="1"/>
    <col min="20" max="20" width="10.125" style="0" hidden="1" customWidth="1"/>
    <col min="21" max="21" width="10.625" style="0" hidden="1" customWidth="1"/>
    <col min="22" max="22" width="10.125" style="0" hidden="1" customWidth="1"/>
    <col min="23" max="23" width="11.00390625" style="0" hidden="1" customWidth="1"/>
    <col min="24" max="24" width="12.375" style="10" hidden="1" customWidth="1"/>
    <col min="25" max="25" width="5.375" style="116" hidden="1" customWidth="1"/>
    <col min="26" max="26" width="9.375" style="0" hidden="1" customWidth="1"/>
    <col min="27" max="27" width="12.125" style="0" hidden="1" customWidth="1"/>
    <col min="28" max="28" width="13.00390625" style="0" hidden="1" customWidth="1"/>
    <col min="29" max="31" width="11.00390625" style="0" hidden="1" customWidth="1"/>
    <col min="32" max="33" width="11.00390625" style="72" hidden="1" customWidth="1"/>
    <col min="34" max="16384" width="11.00390625" style="72" customWidth="1"/>
  </cols>
  <sheetData>
    <row r="1" spans="1:31" ht="31.5" customHeight="1">
      <c r="A1" s="101" t="s">
        <v>41</v>
      </c>
      <c r="B1" s="101"/>
      <c r="C1" s="4"/>
      <c r="D1" s="4"/>
      <c r="E1" s="4"/>
      <c r="F1" s="59"/>
      <c r="G1" s="4"/>
      <c r="H1" s="4"/>
      <c r="I1" s="4"/>
      <c r="J1" s="4"/>
      <c r="AD1" s="7"/>
      <c r="AE1" s="7"/>
    </row>
    <row r="2" spans="1:10" ht="15" customHeight="1">
      <c r="A2" s="102"/>
      <c r="B2" s="102"/>
      <c r="C2" s="32"/>
      <c r="D2" s="32"/>
      <c r="E2" s="32"/>
      <c r="F2" s="60"/>
      <c r="G2" s="32"/>
      <c r="H2" s="32"/>
      <c r="I2" s="32"/>
      <c r="J2" s="32"/>
    </row>
    <row r="3" ht="13.5" thickBot="1">
      <c r="A3" s="86" t="s">
        <v>401</v>
      </c>
    </row>
    <row r="4" spans="1:24" ht="16.5" thickBot="1" thickTop="1">
      <c r="A4" s="103"/>
      <c r="B4" s="119"/>
      <c r="C4" s="14"/>
      <c r="D4" s="14"/>
      <c r="E4" s="14"/>
      <c r="F4" s="61"/>
      <c r="G4" s="14"/>
      <c r="H4" s="14"/>
      <c r="I4" s="14"/>
      <c r="J4" s="14"/>
      <c r="K4" s="14"/>
      <c r="L4" s="14"/>
      <c r="M4" s="188"/>
      <c r="N4" s="188"/>
      <c r="O4" s="14"/>
      <c r="P4" s="14"/>
      <c r="Q4" s="14"/>
      <c r="R4" s="188"/>
      <c r="S4" s="15"/>
      <c r="T4" s="16"/>
      <c r="U4" s="17" t="s">
        <v>21</v>
      </c>
      <c r="V4" s="18"/>
      <c r="W4" s="16"/>
      <c r="X4" s="19"/>
    </row>
    <row r="5" spans="1:28" ht="13.5" thickTop="1">
      <c r="A5" s="104"/>
      <c r="B5" s="104"/>
      <c r="C5" s="50"/>
      <c r="D5" s="35"/>
      <c r="E5" s="35"/>
      <c r="F5" s="62"/>
      <c r="G5" s="35"/>
      <c r="H5" s="35"/>
      <c r="I5" s="33"/>
      <c r="J5" s="43"/>
      <c r="K5" s="31" t="s">
        <v>336</v>
      </c>
      <c r="M5" s="189"/>
      <c r="N5" s="189"/>
      <c r="O5" s="20"/>
      <c r="P5" s="31" t="s">
        <v>371</v>
      </c>
      <c r="R5" s="189"/>
      <c r="S5" s="11"/>
      <c r="T5" s="3"/>
      <c r="U5" s="9"/>
      <c r="V5" s="3"/>
      <c r="W5" s="2"/>
      <c r="X5" s="24" t="s">
        <v>17</v>
      </c>
      <c r="Y5" s="109"/>
      <c r="AB5" s="6"/>
    </row>
    <row r="6" spans="1:32" ht="12.75">
      <c r="A6" s="105" t="s">
        <v>22</v>
      </c>
      <c r="B6" s="105" t="s">
        <v>275</v>
      </c>
      <c r="C6" s="51" t="s">
        <v>7</v>
      </c>
      <c r="D6" s="34" t="s">
        <v>9</v>
      </c>
      <c r="E6" s="42" t="s">
        <v>89</v>
      </c>
      <c r="F6" s="53" t="s">
        <v>90</v>
      </c>
      <c r="G6" s="53" t="s">
        <v>91</v>
      </c>
      <c r="H6" s="53" t="s">
        <v>157</v>
      </c>
      <c r="I6" s="34" t="s">
        <v>8</v>
      </c>
      <c r="J6" s="44" t="s">
        <v>10</v>
      </c>
      <c r="K6" s="28" t="s">
        <v>18</v>
      </c>
      <c r="L6" s="27" t="s">
        <v>173</v>
      </c>
      <c r="M6" s="190" t="s">
        <v>19</v>
      </c>
      <c r="N6" s="190"/>
      <c r="O6" s="26" t="s">
        <v>183</v>
      </c>
      <c r="P6" s="28" t="s">
        <v>18</v>
      </c>
      <c r="Q6" s="27" t="s">
        <v>173</v>
      </c>
      <c r="R6" s="190" t="s">
        <v>19</v>
      </c>
      <c r="S6" s="21" t="s">
        <v>13</v>
      </c>
      <c r="T6" s="22" t="s">
        <v>12</v>
      </c>
      <c r="U6" s="22" t="s">
        <v>14</v>
      </c>
      <c r="V6" s="22" t="s">
        <v>15</v>
      </c>
      <c r="W6" s="23" t="s">
        <v>16</v>
      </c>
      <c r="X6" s="25" t="s">
        <v>23</v>
      </c>
      <c r="Y6" s="109"/>
      <c r="Z6" s="7" t="s">
        <v>0</v>
      </c>
      <c r="AF6" s="73"/>
    </row>
    <row r="7" spans="1:32" s="116" customFormat="1" ht="12.75" hidden="1">
      <c r="A7" s="136" t="s">
        <v>320</v>
      </c>
      <c r="B7" s="121"/>
      <c r="C7" s="121" t="s">
        <v>42</v>
      </c>
      <c r="D7" s="137" t="s">
        <v>92</v>
      </c>
      <c r="E7" s="116" t="s">
        <v>138</v>
      </c>
      <c r="F7" s="125" t="s">
        <v>93</v>
      </c>
      <c r="G7" s="125">
        <v>19119</v>
      </c>
      <c r="H7" s="138">
        <v>2152482880</v>
      </c>
      <c r="I7" s="127" t="s">
        <v>46</v>
      </c>
      <c r="J7" s="139" t="s">
        <v>30</v>
      </c>
      <c r="K7" s="141"/>
      <c r="L7" s="140"/>
      <c r="M7" s="191"/>
      <c r="N7" s="191"/>
      <c r="O7" s="140"/>
      <c r="P7" s="141"/>
      <c r="Q7" s="140"/>
      <c r="R7" s="191"/>
      <c r="S7" s="132" t="e">
        <f>SUM(IF(Z7=1,#REF!-#REF!,0),IF(AA7=1,#REF!-#REF!,0),IF(AB7=1,#REF!-#REF!,0),IF(AC7=1,#REF!-#REF!,0),IF(AD7=1,#REF!-#REF!,0))</f>
        <v>#REF!</v>
      </c>
      <c r="T7" s="133" t="e">
        <f>SUM(IF(Z7=31,#REF!-#REF!,0),IF(AA7=31,#REF!-#REF!,0),IF(AB7=31,#REF!-#REF!,0),IF(AC7=31,#REF!-#REF!,0),IF(AD7=31,#REF!-#REF!,0))</f>
        <v>#REF!</v>
      </c>
      <c r="U7" s="133" t="e">
        <f>SUM(IF(Z7=61,#REF!-#REF!,0),IF(AA7=61,#REF!-#REF!,0),IF(AB7=61,#REF!-#REF!,0),IF(AC7=61,#REF!-#REF!,0),IF(AD7=61,#REF!-#REF!,0))</f>
        <v>#REF!</v>
      </c>
      <c r="V7" s="133" t="e">
        <f>SUM(IF(Z7=91,#REF!-#REF!,0),IF(AA7=91,#REF!-#REF!,0),IF(AB7=91,#REF!-#REF!,0),IF(AC7=91,#REF!-#REF!,0),IF(AD7=91,#REF!-#REF!,0))</f>
        <v>#REF!</v>
      </c>
      <c r="W7" s="133" t="e">
        <f>SUM(IF(Z7=120,#REF!-#REF!,0),IF(AA7=120,#REF!-#REF!,0),IF(AB7=120,#REF!-#REF!,0),IF(AC7=120,#REF!-#REF!,0),IF(AD7=120,#REF!-#REF!,0))</f>
        <v>#REF!</v>
      </c>
      <c r="X7" s="142" t="e">
        <f aca="true" t="shared" si="0" ref="X7:X29">SUM(S7:W7)</f>
        <v>#REF!</v>
      </c>
      <c r="Z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" s="124"/>
    </row>
    <row r="8" spans="1:32" s="116" customFormat="1" ht="12.75" hidden="1">
      <c r="A8" s="122" t="s">
        <v>319</v>
      </c>
      <c r="B8" s="121"/>
      <c r="C8" s="121" t="s">
        <v>88</v>
      </c>
      <c r="D8" s="123" t="s">
        <v>94</v>
      </c>
      <c r="E8" s="124" t="s">
        <v>135</v>
      </c>
      <c r="F8" s="125" t="s">
        <v>95</v>
      </c>
      <c r="G8" s="125">
        <v>10011</v>
      </c>
      <c r="H8" s="126" t="s">
        <v>158</v>
      </c>
      <c r="I8" s="127" t="s">
        <v>47</v>
      </c>
      <c r="J8" s="128" t="s">
        <v>30</v>
      </c>
      <c r="K8" s="131"/>
      <c r="L8" s="130"/>
      <c r="M8" s="192"/>
      <c r="N8" s="192"/>
      <c r="O8" s="130"/>
      <c r="P8" s="131"/>
      <c r="Q8" s="130"/>
      <c r="R8" s="192"/>
      <c r="S8" s="132" t="e">
        <f>SUM(IF(Z8=1,#REF!-#REF!,0),IF(AA8=1,#REF!-#REF!,0),IF(AB8=1,#REF!-#REF!,0),IF(AC8=1,#REF!-#REF!,0),IF(AD8=1,#REF!-#REF!,0))</f>
        <v>#REF!</v>
      </c>
      <c r="T8" s="133" t="e">
        <f>SUM(IF(Z8=31,#REF!-#REF!,0),IF(AA8=31,#REF!-#REF!,0),IF(AB8=31,#REF!-#REF!,0),IF(AC8=31,#REF!-#REF!,0),IF(AD8=31,#REF!-#REF!,0))</f>
        <v>#REF!</v>
      </c>
      <c r="U8" s="133" t="e">
        <f>SUM(IF(Z8=61,#REF!-#REF!,0),IF(AA8=61,#REF!-#REF!,0),IF(AB8=61,#REF!-#REF!,0),IF(AC8=61,#REF!-#REF!,0),IF(AD8=61,#REF!-#REF!,0))</f>
        <v>#REF!</v>
      </c>
      <c r="V8" s="133" t="e">
        <f>SUM(IF(Z8=91,#REF!-#REF!,0),IF(AA8=91,#REF!-#REF!,0),IF(AB8=91,#REF!-#REF!,0),IF(AC8=91,#REF!-#REF!,0),IF(AD8=91,#REF!-#REF!,0))</f>
        <v>#REF!</v>
      </c>
      <c r="W8" s="133" t="e">
        <f>SUM(IF(Z8=120,#REF!-#REF!,0),IF(AA8=120,#REF!-#REF!,0),IF(AB8=120,#REF!-#REF!,0),IF(AC8=120,#REF!-#REF!,0),IF(AD8=120,#REF!-#REF!,0))</f>
        <v>#REF!</v>
      </c>
      <c r="X8" s="134" t="e">
        <f t="shared" si="0"/>
        <v>#REF!</v>
      </c>
      <c r="Z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8" s="124"/>
    </row>
    <row r="9" spans="1:32" ht="12.75">
      <c r="A9" s="77" t="s">
        <v>35</v>
      </c>
      <c r="B9" s="77" t="s">
        <v>35</v>
      </c>
      <c r="C9" s="48" t="s">
        <v>36</v>
      </c>
      <c r="D9" s="8" t="s">
        <v>182</v>
      </c>
      <c r="E9" t="s">
        <v>127</v>
      </c>
      <c r="F9" s="41" t="s">
        <v>117</v>
      </c>
      <c r="G9" s="41">
        <v>20045</v>
      </c>
      <c r="H9" s="55">
        <v>2026381431</v>
      </c>
      <c r="I9" s="39" t="s">
        <v>48</v>
      </c>
      <c r="J9" s="46" t="s">
        <v>37</v>
      </c>
      <c r="K9" s="110">
        <v>0</v>
      </c>
      <c r="M9" s="187">
        <v>0</v>
      </c>
      <c r="O9" s="170"/>
      <c r="P9" s="94">
        <v>250</v>
      </c>
      <c r="Q9" s="1"/>
      <c r="R9" s="204"/>
      <c r="S9" s="12" t="e">
        <f>SUM(IF(Z9=1,#REF!-#REF!,0),IF(AA9=1,#REF!-#REF!,0),IF(AB9=1,#REF!-#REF!,0),IF(AC9=1,#REF!-#REF!,0),IF(AD9=1,#REF!-#REF!,0),IF(AE9=1,K9-M9,0))</f>
        <v>#REF!</v>
      </c>
      <c r="T9" s="5" t="e">
        <f>SUM(IF(Z9=31,#REF!-#REF!,0),IF(AA9=31,#REF!-#REF!,0),IF(AB9=31,#REF!-#REF!,0),IF(AC9=31,#REF!-#REF!,0),IF(AD9=31,#REF!-#REF!,0),IF(AE9=31,K9-M9,0))</f>
        <v>#REF!</v>
      </c>
      <c r="U9" s="5" t="e">
        <f>SUM(IF(Z9=61,#REF!-#REF!,0),IF(AA9=61,#REF!-#REF!,0),IF(AB9=61,#REF!-#REF!,0),IF(AC9=61,#REF!-#REF!,0),IF(AD9=61,#REF!-#REF!,0),IF(AE9=61,K9-M9,0))</f>
        <v>#REF!</v>
      </c>
      <c r="V9" s="5" t="e">
        <f>SUM(IF(Z9=91,#REF!-#REF!,0),IF(AA9=91,#REF!-#REF!,0),IF(AB9=91,#REF!-#REF!,0),IF(AC9=91,#REF!-#REF!,0),IF(AD9=91,#REF!-#REF!,0),IF(AE9=91,K9-M9,0))</f>
        <v>#REF!</v>
      </c>
      <c r="W9" s="5" t="e">
        <f>SUM(IF(Z9=120,#REF!-#REF!,0),IF(AA9=120,#REF!-#REF!,0),IF(AB9=120,#REF!-#REF!,0),IF(AC9=120,#REF!-#REF!,0),IF(AD9=120,#REF!-#REF!,0),IF(AE9=120,K9-M9,0))</f>
        <v>#REF!</v>
      </c>
      <c r="X9" s="13" t="e">
        <f>SUM(S9:W9)</f>
        <v>#REF!</v>
      </c>
      <c r="Y9" s="109"/>
      <c r="Z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9" s="74"/>
    </row>
    <row r="10" spans="1:32" s="153" customFormat="1" ht="12.75" hidden="1">
      <c r="A10" s="122" t="s">
        <v>329</v>
      </c>
      <c r="B10" s="122" t="s">
        <v>44</v>
      </c>
      <c r="C10" s="122" t="s">
        <v>43</v>
      </c>
      <c r="D10" s="143" t="s">
        <v>97</v>
      </c>
      <c r="E10" s="124" t="s">
        <v>140</v>
      </c>
      <c r="F10" s="144" t="s">
        <v>96</v>
      </c>
      <c r="G10" s="144">
        <v>90067</v>
      </c>
      <c r="H10" s="145" t="s">
        <v>159</v>
      </c>
      <c r="I10" s="146" t="s">
        <v>49</v>
      </c>
      <c r="J10" s="147" t="s">
        <v>30</v>
      </c>
      <c r="K10" s="150"/>
      <c r="L10"/>
      <c r="M10" s="187"/>
      <c r="N10" s="187"/>
      <c r="O10" s="149">
        <v>39263</v>
      </c>
      <c r="P10" s="148"/>
      <c r="Q10" s="1"/>
      <c r="R10" s="204"/>
      <c r="S10" s="151" t="e">
        <f>SUM(IF(Z10=1,#REF!-#REF!,0),IF(AA10=1,#REF!-#REF!,0),IF(AB10=1,#REF!-#REF!,0),IF(AC10=1,#REF!-#REF!,0),IF(AD10=1,#REF!-#REF!,0))</f>
        <v>#REF!</v>
      </c>
      <c r="T10" s="152" t="e">
        <f>SUM(IF(Z10=31,#REF!-#REF!,0),IF(AA10=31,#REF!-#REF!,0),IF(AB10=31,#REF!-#REF!,0),IF(AC10=31,#REF!-#REF!,0),IF(AD10=31,#REF!-#REF!,0))</f>
        <v>#REF!</v>
      </c>
      <c r="U10" s="152" t="e">
        <f>SUM(IF(Z10=61,#REF!-#REF!,0),IF(AA10=61,#REF!-#REF!,0),IF(AB10=61,#REF!-#REF!,0),IF(AC10=61,#REF!-#REF!,0),IF(AD10=61,#REF!-#REF!,0))</f>
        <v>#REF!</v>
      </c>
      <c r="V10" s="152" t="e">
        <f>SUM(IF(Z10=91,#REF!-#REF!,0),IF(AA10=91,#REF!-#REF!,0),IF(AB10=91,#REF!-#REF!,0),IF(AC10=91,#REF!-#REF!,0),IF(AD10=91,#REF!-#REF!,0))</f>
        <v>#REF!</v>
      </c>
      <c r="W10" s="152" t="e">
        <f>SUM(IF(Z10=120,#REF!-#REF!,0),IF(AA10=120,#REF!-#REF!,0),IF(AB10=120,#REF!-#REF!,0),IF(AC10=120,#REF!-#REF!,0),IF(AD10=120,#REF!-#REF!,0))</f>
        <v>#REF!</v>
      </c>
      <c r="X10" s="134" t="e">
        <f t="shared" si="0"/>
        <v>#REF!</v>
      </c>
      <c r="Z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0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0" s="124"/>
    </row>
    <row r="11" spans="1:32" ht="12.75">
      <c r="A11" s="77" t="s">
        <v>403</v>
      </c>
      <c r="B11" s="106" t="s">
        <v>280</v>
      </c>
      <c r="C11" s="214" t="s">
        <v>408</v>
      </c>
      <c r="D11" s="8" t="s">
        <v>98</v>
      </c>
      <c r="E11" s="30" t="s">
        <v>139</v>
      </c>
      <c r="F11" s="41" t="s">
        <v>96</v>
      </c>
      <c r="G11" s="41" t="s">
        <v>137</v>
      </c>
      <c r="H11" s="54" t="s">
        <v>179</v>
      </c>
      <c r="I11" s="39" t="s">
        <v>50</v>
      </c>
      <c r="J11" s="46" t="s">
        <v>178</v>
      </c>
      <c r="K11" s="110">
        <v>1000</v>
      </c>
      <c r="O11" s="170"/>
      <c r="P11" s="94">
        <v>1000</v>
      </c>
      <c r="Q11" s="1"/>
      <c r="R11" s="204"/>
      <c r="S11" s="12" t="e">
        <f>SUM(IF(Z11=1,#REF!-#REF!,0),IF(AA11=1,#REF!-#REF!,0),IF(AB11=1,#REF!-#REF!,0),IF(AC11=1,#REF!-#REF!,0),IF(AD11=1,#REF!-#REF!,0),IF(AE11=1,K11-M11,0))</f>
        <v>#REF!</v>
      </c>
      <c r="T11" s="5" t="e">
        <f>SUM(IF(Z11=31,#REF!-#REF!,0),IF(AA11=31,#REF!-#REF!,0),IF(AB11=31,#REF!-#REF!,0),IF(AC11=31,#REF!-#REF!,0),IF(AD11=31,#REF!-#REF!,0),IF(AE11=31,K11-M11,0))</f>
        <v>#REF!</v>
      </c>
      <c r="U11" s="5" t="e">
        <f>SUM(IF(Z11=61,#REF!-#REF!,0),IF(AA11=61,#REF!-#REF!,0),IF(AB11=61,#REF!-#REF!,0),IF(AC11=61,#REF!-#REF!,0),IF(AD11=61,#REF!-#REF!,0),IF(AE11=61,K11-M11,0))</f>
        <v>#REF!</v>
      </c>
      <c r="V11" s="5" t="e">
        <f>SUM(IF(Z11=91,#REF!-#REF!,0),IF(AA11=91,#REF!-#REF!,0),IF(AB11=91,#REF!-#REF!,0),IF(AC11=91,#REF!-#REF!,0),IF(AD11=91,#REF!-#REF!,0),IF(AE11=91,K11-M11,0))</f>
        <v>#REF!</v>
      </c>
      <c r="W11" s="5" t="e">
        <f>SUM(IF(Z11=120,#REF!-#REF!,0),IF(AA11=120,#REF!-#REF!,0),IF(AB11=120,#REF!-#REF!,0),IF(AC11=120,#REF!-#REF!,0),IF(AD11=120,#REF!-#REF!,0),IF(AE11=120,K11-M11,0))</f>
        <v>#REF!</v>
      </c>
      <c r="X11" s="13" t="e">
        <f t="shared" si="0"/>
        <v>#REF!</v>
      </c>
      <c r="Z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1" s="74"/>
    </row>
    <row r="12" spans="1:32" s="116" customFormat="1" ht="12.75" hidden="1">
      <c r="A12" s="122" t="s">
        <v>331</v>
      </c>
      <c r="B12" s="121"/>
      <c r="C12" s="121" t="s">
        <v>32</v>
      </c>
      <c r="D12" s="123" t="s">
        <v>99</v>
      </c>
      <c r="E12" s="116" t="s">
        <v>127</v>
      </c>
      <c r="F12" s="125" t="s">
        <v>117</v>
      </c>
      <c r="G12" s="125">
        <v>20036</v>
      </c>
      <c r="H12" s="162"/>
      <c r="I12" s="163" t="s">
        <v>52</v>
      </c>
      <c r="J12" s="128"/>
      <c r="K12" s="131"/>
      <c r="M12" s="193"/>
      <c r="N12" s="193"/>
      <c r="O12" s="170">
        <v>39582</v>
      </c>
      <c r="P12" s="129"/>
      <c r="Q12" s="202"/>
      <c r="R12" s="205"/>
      <c r="S12" s="132" t="e">
        <f>SUM(IF(Z12=1,#REF!-#REF!,0),IF(AA12=1,#REF!-#REF!,0),IF(AB12=1,#REF!-#REF!,0),IF(AC12=1,#REF!-#REF!,0),IF(AD12=1,#REF!-#REF!,0),IF(AE12=1,K12-M12,0))</f>
        <v>#REF!</v>
      </c>
      <c r="T12" s="133" t="e">
        <f>SUM(IF(Z12=31,#REF!-#REF!,0),IF(AA12=31,#REF!-#REF!,0),IF(AB12=31,#REF!-#REF!,0),IF(AC12=31,#REF!-#REF!,0),IF(AD12=31,#REF!-#REF!,0),IF(AE12=31,K12-M12,0))</f>
        <v>#REF!</v>
      </c>
      <c r="U12" s="133" t="e">
        <f>SUM(IF(Z12=61,#REF!-#REF!,0),IF(AA12=61,#REF!-#REF!,0),IF(AB12=61,#REF!-#REF!,0),IF(AC12=61,#REF!-#REF!,0),IF(AD12=61,#REF!-#REF!,0),IF(AE12=61,K12-M12,0))</f>
        <v>#REF!</v>
      </c>
      <c r="V12" s="133" t="e">
        <f>SUM(IF(Z12=91,#REF!-#REF!,0),IF(AA12=91,#REF!-#REF!,0),IF(AB12=91,#REF!-#REF!,0),IF(AC12=91,#REF!-#REF!,0),IF(AD12=91,#REF!-#REF!,0),IF(AE12=91,K12-M12,0))</f>
        <v>#REF!</v>
      </c>
      <c r="W12" s="133" t="e">
        <f>SUM(IF(Z12=120,#REF!-#REF!,0),IF(AA12=120,#REF!-#REF!,0),IF(AB12=120,#REF!-#REF!,0),IF(AC12=120,#REF!-#REF!,0),IF(AD12=120,#REF!-#REF!,0),IF(AE12=120,K12-M12,0))</f>
        <v>#REF!</v>
      </c>
      <c r="X12" s="134" t="e">
        <f>SUM(S12:W12)</f>
        <v>#REF!</v>
      </c>
      <c r="Z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2" s="124"/>
    </row>
    <row r="13" spans="1:32" ht="12.75">
      <c r="A13" s="77" t="s">
        <v>25</v>
      </c>
      <c r="B13" s="77" t="s">
        <v>340</v>
      </c>
      <c r="C13" s="235" t="s">
        <v>409</v>
      </c>
      <c r="D13" s="8" t="s">
        <v>100</v>
      </c>
      <c r="E13" t="s">
        <v>141</v>
      </c>
      <c r="F13" s="41" t="s">
        <v>96</v>
      </c>
      <c r="G13" s="41">
        <v>90232</v>
      </c>
      <c r="H13" s="55" t="s">
        <v>160</v>
      </c>
      <c r="I13" s="39" t="s">
        <v>51</v>
      </c>
      <c r="J13" s="46" t="s">
        <v>257</v>
      </c>
      <c r="K13" s="110">
        <v>250</v>
      </c>
      <c r="L13" s="1">
        <v>39512</v>
      </c>
      <c r="M13" s="187">
        <v>250</v>
      </c>
      <c r="O13" s="170"/>
      <c r="P13" s="94">
        <v>250</v>
      </c>
      <c r="Q13" s="1"/>
      <c r="R13" s="204"/>
      <c r="S13" s="12" t="e">
        <f>SUM(IF(Z13=1,#REF!-#REF!,0),IF(AA13=1,#REF!-#REF!,0),IF(AB13=1,#REF!-#REF!,0),IF(AC13=1,#REF!-#REF!,0),IF(AD13=1,#REF!-#REF!,0),IF(AE13=1,K13-M13,0))</f>
        <v>#REF!</v>
      </c>
      <c r="T13" s="5" t="e">
        <f>SUM(IF(Z13=31,#REF!-#REF!,0),IF(AA13=31,#REF!-#REF!,0),IF(AB13=31,#REF!-#REF!,0),IF(AC13=31,#REF!-#REF!,0),IF(AD13=31,#REF!-#REF!,0),IF(AE13=31,K13-M13,0))</f>
        <v>#REF!</v>
      </c>
      <c r="U13" s="5" t="e">
        <f>SUM(IF(Z13=61,#REF!-#REF!,0),IF(AA13=61,#REF!-#REF!,0),IF(AB13=61,#REF!-#REF!,0),IF(AC13=61,#REF!-#REF!,0),IF(AD13=61,#REF!-#REF!,0),IF(AE13=61,K13-M13,0))</f>
        <v>#REF!</v>
      </c>
      <c r="V13" s="5" t="e">
        <f>SUM(IF(Z13=91,#REF!-#REF!,0),IF(AA13=91,#REF!-#REF!,0),IF(AB13=91,#REF!-#REF!,0),IF(AC13=91,#REF!-#REF!,0),IF(AD13=91,#REF!-#REF!,0),IF(AE13=91,K13-M13,0))</f>
        <v>#REF!</v>
      </c>
      <c r="W13" s="5" t="e">
        <f>SUM(IF(Z13=120,#REF!-#REF!,0),IF(AA13=120,#REF!-#REF!,0),IF(AB13=120,#REF!-#REF!,0),IF(AC13=120,#REF!-#REF!,0),IF(AD13=120,#REF!-#REF!,0),IF(AE13=120,K13-M13,0))</f>
        <v>#REF!</v>
      </c>
      <c r="X13" s="13" t="e">
        <f t="shared" si="0"/>
        <v>#REF!</v>
      </c>
      <c r="Z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3" s="74"/>
    </row>
    <row r="14" spans="1:32" ht="12.75">
      <c r="A14" s="77" t="s">
        <v>209</v>
      </c>
      <c r="B14" s="77" t="s">
        <v>209</v>
      </c>
      <c r="C14" s="106" t="s">
        <v>260</v>
      </c>
      <c r="D14" s="118" t="s">
        <v>271</v>
      </c>
      <c r="E14" s="79" t="s">
        <v>148</v>
      </c>
      <c r="F14" s="80" t="s">
        <v>96</v>
      </c>
      <c r="G14" s="80">
        <v>94065</v>
      </c>
      <c r="H14" s="90">
        <v>6506220860</v>
      </c>
      <c r="I14" s="91" t="s">
        <v>62</v>
      </c>
      <c r="J14" s="83" t="s">
        <v>347</v>
      </c>
      <c r="K14" s="111">
        <v>1000</v>
      </c>
      <c r="L14" s="1">
        <v>39527</v>
      </c>
      <c r="M14" s="187">
        <v>1000</v>
      </c>
      <c r="O14" s="170"/>
      <c r="P14" s="111">
        <v>1000</v>
      </c>
      <c r="Q14" s="1"/>
      <c r="R14" s="204"/>
      <c r="S14" s="12" t="e">
        <f>SUM(IF(Z14=1,#REF!-#REF!,0),IF(AA14=1,#REF!-#REF!,0),IF(AB14=1,#REF!-#REF!,0),IF(AC14=1,#REF!-#REF!,0),IF(AD14=1,#REF!-#REF!,0),IF(AE14=1,K14-M14,0))</f>
        <v>#REF!</v>
      </c>
      <c r="T14" s="5" t="e">
        <f>SUM(IF(Z14=31,#REF!-#REF!,0),IF(AA14=31,#REF!-#REF!,0),IF(AB14=31,#REF!-#REF!,0),IF(AC14=31,#REF!-#REF!,0),IF(AD14=31,#REF!-#REF!,0),IF(AE14=31,K14-M14,0))</f>
        <v>#REF!</v>
      </c>
      <c r="U14" s="5" t="e">
        <f>SUM(IF(Z14=61,#REF!-#REF!,0),IF(AA14=61,#REF!-#REF!,0),IF(AB14=61,#REF!-#REF!,0),IF(AC14=61,#REF!-#REF!,0),IF(AD14=61,#REF!-#REF!,0),IF(AE14=61,K14-M14,0))</f>
        <v>#REF!</v>
      </c>
      <c r="V14" s="5" t="e">
        <f>SUM(IF(Z14=91,#REF!-#REF!,0),IF(AA14=91,#REF!-#REF!,0),IF(AB14=91,#REF!-#REF!,0),IF(AC14=91,#REF!-#REF!,0),IF(AD14=91,#REF!-#REF!,0),IF(AE14=91,K14-M14,0))</f>
        <v>#REF!</v>
      </c>
      <c r="W14" s="5" t="e">
        <f>SUM(IF(Z14=120,#REF!-#REF!,0),IF(AA14=120,#REF!-#REF!,0),IF(AB14=120,#REF!-#REF!,0),IF(AC14=120,#REF!-#REF!,0),IF(AD14=120,#REF!-#REF!,0),IF(AE14=120,K14-M14,0))</f>
        <v>#REF!</v>
      </c>
      <c r="X14" s="85" t="e">
        <f t="shared" si="0"/>
        <v>#REF!</v>
      </c>
      <c r="Z14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4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4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4" s="79"/>
    </row>
    <row r="15" spans="1:32" s="86" customFormat="1" ht="12.75">
      <c r="A15" s="106" t="s">
        <v>222</v>
      </c>
      <c r="B15" s="106"/>
      <c r="C15" s="49" t="s">
        <v>261</v>
      </c>
      <c r="D15" s="8" t="s">
        <v>101</v>
      </c>
      <c r="E15" s="30" t="s">
        <v>127</v>
      </c>
      <c r="F15" s="41" t="s">
        <v>117</v>
      </c>
      <c r="G15" s="41">
        <v>20009</v>
      </c>
      <c r="H15" s="55">
        <v>2023873669</v>
      </c>
      <c r="I15" s="37" t="s">
        <v>53</v>
      </c>
      <c r="J15" s="46" t="s">
        <v>262</v>
      </c>
      <c r="K15" s="110">
        <v>1000</v>
      </c>
      <c r="L15" s="1">
        <v>39598</v>
      </c>
      <c r="M15" s="187">
        <v>1000</v>
      </c>
      <c r="N15" s="187"/>
      <c r="O15" s="170"/>
      <c r="P15" s="110">
        <v>1000</v>
      </c>
      <c r="Q15" s="1"/>
      <c r="R15" s="204"/>
      <c r="S15" s="12" t="e">
        <f>SUM(IF(Z15=1,#REF!-#REF!,0),IF(AA15=1,#REF!-#REF!,0),IF(AB15=1,#REF!-#REF!,0),IF(AC15=1,#REF!-#REF!,0),IF(AD15=1,#REF!-#REF!,0),IF(AE15=1,#REF!-#REF!,0))</f>
        <v>#REF!</v>
      </c>
      <c r="T15" s="5" t="e">
        <f>SUM(IF(Z15=31,#REF!-#REF!,0),IF(AA15=31,#REF!-#REF!,0),IF(AB15=31,#REF!-#REF!,0),IF(AC15=31,#REF!-#REF!,0),IF(AD15=31,#REF!-#REF!,0),IF(AE15=31,#REF!-#REF!,0))</f>
        <v>#REF!</v>
      </c>
      <c r="U15" s="5" t="e">
        <f>SUM(IF(Z15=61,#REF!-#REF!,0),IF(AA15=61,#REF!-#REF!,0),IF(AB15=61,#REF!-#REF!,0),IF(AC15=61,#REF!-#REF!,0),IF(AD15=61,#REF!-#REF!,0),IF(AE15=61,#REF!-#REF!,0))</f>
        <v>#REF!</v>
      </c>
      <c r="V15" s="5" t="e">
        <f>SUM(IF(Z15=91,#REF!-#REF!,0),IF(AA15=91,#REF!-#REF!,0),IF(AB15=91,#REF!-#REF!,0),IF(AC15=91,#REF!-#REF!,0),IF(AD15=91,#REF!-#REF!,0),IF(AE15=91,#REF!-#REF!,0))</f>
        <v>#REF!</v>
      </c>
      <c r="W15" s="5" t="e">
        <f>SUM(IF(Z15=120,#REF!-#REF!,0),IF(AA15=120,#REF!-#REF!,0),IF(AB15=120,#REF!-#REF!,0),IF(AC15=120,#REF!-#REF!,0),IF(AD15=120,#REF!-#REF!,0),IF(AE15=120,#REF!-#REF!,0))</f>
        <v>#REF!</v>
      </c>
      <c r="X15" s="13" t="e">
        <f t="shared" si="0"/>
        <v>#REF!</v>
      </c>
      <c r="Y15" s="116"/>
      <c r="Z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5" s="74"/>
    </row>
    <row r="16" spans="1:32" s="86" customFormat="1" ht="12.75">
      <c r="A16" s="77" t="s">
        <v>198</v>
      </c>
      <c r="B16" s="106" t="s">
        <v>282</v>
      </c>
      <c r="C16" s="212" t="s">
        <v>410</v>
      </c>
      <c r="D16" s="118" t="s">
        <v>346</v>
      </c>
      <c r="E16" s="79" t="s">
        <v>199</v>
      </c>
      <c r="F16" s="80" t="s">
        <v>102</v>
      </c>
      <c r="G16" s="88">
        <v>5001</v>
      </c>
      <c r="H16" s="81" t="s">
        <v>234</v>
      </c>
      <c r="I16" s="82" t="s">
        <v>54</v>
      </c>
      <c r="J16" s="83" t="s">
        <v>233</v>
      </c>
      <c r="K16" s="111">
        <v>250</v>
      </c>
      <c r="L16" s="184">
        <v>39526</v>
      </c>
      <c r="M16" s="194">
        <v>250</v>
      </c>
      <c r="N16" s="194"/>
      <c r="O16" s="170"/>
      <c r="P16" s="111">
        <v>250</v>
      </c>
      <c r="Q16" s="184"/>
      <c r="R16" s="206"/>
      <c r="S16" s="185" t="e">
        <f>SUM(IF(Z16=1,#REF!-#REF!,0),IF(AA16=1,#REF!-#REF!,0),IF(AB16=1,#REF!-#REF!,0),IF(AC16=1,#REF!-#REF!,0),IF(AD16=1,#REF!-#REF!,0),IF(AE16=1,K16-M16,0))</f>
        <v>#REF!</v>
      </c>
      <c r="T16" s="84" t="e">
        <f>SUM(IF(Z16=31,#REF!-#REF!,0),IF(AA16=31,#REF!-#REF!,0),IF(AB16=31,#REF!-#REF!,0),IF(AC16=31,#REF!-#REF!,0),IF(AD16=31,#REF!-#REF!,0),IF(AE16=31,K16-M16,0))</f>
        <v>#REF!</v>
      </c>
      <c r="U16" s="84" t="e">
        <f>SUM(IF(Z16=61,#REF!-#REF!,0),IF(AA16=61,#REF!-#REF!,0),IF(AB16=61,#REF!-#REF!,0),IF(AC16=61,#REF!-#REF!,0),IF(AD16=61,#REF!-#REF!,0),IF(AE16=61,K16-M16,0))</f>
        <v>#REF!</v>
      </c>
      <c r="V16" s="84" t="e">
        <f>SUM(IF(Z16=91,#REF!-#REF!,0),IF(AA16=91,#REF!-#REF!,0),IF(AB16=91,#REF!-#REF!,0),IF(AC16=91,#REF!-#REF!,0),IF(AD16=91,#REF!-#REF!,0),IF(AE16=91,K16-M16,0))</f>
        <v>#REF!</v>
      </c>
      <c r="W16" s="84" t="e">
        <f>SUM(IF(Z16=120,#REF!-#REF!,0),IF(AA16=120,#REF!-#REF!,0),IF(AB16=120,#REF!-#REF!,0),IF(AC16=120,#REF!-#REF!,0),IF(AD16=120,#REF!-#REF!,0),IF(AE16=120,K16-M16,0))</f>
        <v>#REF!</v>
      </c>
      <c r="X16" s="85" t="e">
        <f t="shared" si="0"/>
        <v>#REF!</v>
      </c>
      <c r="Y16" s="116"/>
      <c r="Z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6" s="79"/>
    </row>
    <row r="17" spans="1:32" s="86" customFormat="1" ht="12.75">
      <c r="A17" s="77" t="s">
        <v>24</v>
      </c>
      <c r="B17" s="77" t="s">
        <v>276</v>
      </c>
      <c r="C17" s="49" t="s">
        <v>219</v>
      </c>
      <c r="D17" s="8" t="s">
        <v>103</v>
      </c>
      <c r="E17" s="30" t="s">
        <v>142</v>
      </c>
      <c r="F17" s="41" t="s">
        <v>96</v>
      </c>
      <c r="G17" s="41">
        <v>94607</v>
      </c>
      <c r="H17" s="55" t="s">
        <v>220</v>
      </c>
      <c r="I17" s="39" t="s">
        <v>55</v>
      </c>
      <c r="J17" s="46" t="s">
        <v>221</v>
      </c>
      <c r="K17" s="110">
        <v>500</v>
      </c>
      <c r="L17" s="1">
        <v>39499</v>
      </c>
      <c r="M17" s="195">
        <v>500</v>
      </c>
      <c r="N17" s="195"/>
      <c r="O17" s="170"/>
      <c r="P17" s="110">
        <v>500</v>
      </c>
      <c r="Q17" s="1"/>
      <c r="R17" s="177"/>
      <c r="S17" s="12" t="e">
        <f>SUM(IF(Z17=1,#REF!-#REF!,0),IF(AA17=1,#REF!-#REF!,0),IF(AB17=1,#REF!-#REF!,0),IF(AC17=1,#REF!-#REF!,0),IF(AD17=1,#REF!-#REF!,0),IF(AE17=1,K17-M17,0))</f>
        <v>#REF!</v>
      </c>
      <c r="T17" s="5" t="e">
        <f>SUM(IF(Z17=31,#REF!-#REF!,0),IF(AA17=31,#REF!-#REF!,0),IF(AB17=31,#REF!-#REF!,0),IF(AC17=31,#REF!-#REF!,0),IF(AD17=31,#REF!-#REF!,0),IF(AE17=31,K17-M17,0))</f>
        <v>#REF!</v>
      </c>
      <c r="U17" s="5" t="e">
        <f>SUM(IF(Z17=61,#REF!-#REF!,0),IF(AA17=61,#REF!-#REF!,0),IF(AB17=61,#REF!-#REF!,0),IF(AC17=61,#REF!-#REF!,0),IF(AD17=61,#REF!-#REF!,0),IF(AE17=61,K17-M17,0))</f>
        <v>#REF!</v>
      </c>
      <c r="V17" s="5" t="e">
        <f>SUM(IF(Z17=91,#REF!-#REF!,0),IF(AA17=91,#REF!-#REF!,0),IF(AB17=91,#REF!-#REF!,0),IF(AC17=91,#REF!-#REF!,0),IF(AD17=91,#REF!-#REF!,0),IF(AE17=91,K17-M17,0))</f>
        <v>#REF!</v>
      </c>
      <c r="W17" s="5" t="e">
        <f>SUM(IF(Z17=120,#REF!-#REF!,0),IF(AA17=120,#REF!-#REF!,0),IF(AB17=120,#REF!-#REF!,0),IF(AC17=120,#REF!-#REF!,0),IF(AD17=120,#REF!-#REF!,0),IF(AE17=120,K17-M17,0))</f>
        <v>#REF!</v>
      </c>
      <c r="X17" s="13" t="e">
        <f t="shared" si="0"/>
        <v>#REF!</v>
      </c>
      <c r="Y17" s="116"/>
      <c r="Z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7" s="74"/>
    </row>
    <row r="18" spans="1:32" s="86" customFormat="1" ht="12.75">
      <c r="A18" s="106" t="s">
        <v>313</v>
      </c>
      <c r="B18" s="77"/>
      <c r="C18" s="214" t="s">
        <v>411</v>
      </c>
      <c r="D18" s="89" t="s">
        <v>306</v>
      </c>
      <c r="E18" s="30" t="s">
        <v>135</v>
      </c>
      <c r="F18" s="100" t="s">
        <v>95</v>
      </c>
      <c r="G18" s="41">
        <v>10010</v>
      </c>
      <c r="H18" s="55"/>
      <c r="I18" s="39"/>
      <c r="J18" s="46"/>
      <c r="K18" s="110">
        <v>500</v>
      </c>
      <c r="L18" s="92">
        <v>39428</v>
      </c>
      <c r="M18" s="115">
        <v>500</v>
      </c>
      <c r="N18" s="187"/>
      <c r="O18" s="170"/>
      <c r="P18" s="110">
        <v>500</v>
      </c>
      <c r="Q18" s="1"/>
      <c r="R18" s="204"/>
      <c r="S18" s="12" t="e">
        <f>SUM(IF(Z18=1,#REF!-#REF!,0),IF(AA18=1,#REF!-#REF!,0),IF(AB18=1,#REF!-#REF!,0),IF(AC18=1,#REF!-#REF!,0),IF(AD18=1,#REF!-#REF!,0),IF(AE18=1,K18-M18,0))</f>
        <v>#REF!</v>
      </c>
      <c r="T18" s="5" t="e">
        <f>SUM(IF(Z18=31,#REF!-#REF!,0),IF(AA18=31,#REF!-#REF!,0),IF(AB18=31,#REF!-#REF!,0),IF(AC18=31,#REF!-#REF!,0),IF(AD18=31,#REF!-#REF!,0),IF(AE18=31,K18-M18,0))</f>
        <v>#REF!</v>
      </c>
      <c r="U18" s="5" t="e">
        <f>SUM(IF(Z18=61,#REF!-#REF!,0),IF(AA18=61,#REF!-#REF!,0),IF(AB18=61,#REF!-#REF!,0),IF(AC18=61,#REF!-#REF!,0),IF(AD18=61,#REF!-#REF!,0),IF(AE18=61,K18-M18,0))</f>
        <v>#REF!</v>
      </c>
      <c r="V18" s="5" t="e">
        <f>SUM(IF(Z18=91,#REF!-#REF!,0),IF(AA18=91,#REF!-#REF!,0),IF(AB18=91,#REF!-#REF!,0),IF(AC18=91,#REF!-#REF!,0),IF(AD18=91,#REF!-#REF!,0),IF(AE18=91,K18-M18,0))</f>
        <v>#REF!</v>
      </c>
      <c r="W18" s="5" t="e">
        <f>SUM(IF(Z18=120,#REF!-#REF!,0),IF(AA18=120,#REF!-#REF!,0),IF(AB18=120,#REF!-#REF!,0),IF(AC18=120,#REF!-#REF!,0),IF(AD18=120,#REF!-#REF!,0),IF(AE18=120,K18-M18,0))</f>
        <v>#REF!</v>
      </c>
      <c r="X18" s="13" t="e">
        <f t="shared" si="0"/>
        <v>#REF!</v>
      </c>
      <c r="Y18" s="116"/>
      <c r="Z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8" s="74"/>
    </row>
    <row r="19" spans="1:32" ht="12.75">
      <c r="A19" s="106" t="s">
        <v>214</v>
      </c>
      <c r="B19" s="106" t="s">
        <v>214</v>
      </c>
      <c r="C19" s="49" t="s">
        <v>263</v>
      </c>
      <c r="D19" s="89" t="s">
        <v>215</v>
      </c>
      <c r="E19" s="30" t="s">
        <v>216</v>
      </c>
      <c r="F19" s="100" t="s">
        <v>96</v>
      </c>
      <c r="G19" s="41">
        <v>94704</v>
      </c>
      <c r="H19" s="55" t="s">
        <v>217</v>
      </c>
      <c r="I19" s="39" t="s">
        <v>218</v>
      </c>
      <c r="J19" s="46" t="s">
        <v>264</v>
      </c>
      <c r="K19" s="110">
        <v>250</v>
      </c>
      <c r="L19" s="1">
        <v>39504</v>
      </c>
      <c r="M19" s="195">
        <v>250</v>
      </c>
      <c r="N19" s="195"/>
      <c r="O19" s="170"/>
      <c r="P19" s="110">
        <v>250</v>
      </c>
      <c r="Q19" s="1"/>
      <c r="R19" s="177"/>
      <c r="S19" s="12" t="e">
        <f>SUM(IF(Z19=1,#REF!-#REF!,0),IF(AA19=1,#REF!-#REF!,0),IF(AB19=1,#REF!-#REF!,0),IF(AC19=1,#REF!-#REF!,0),IF(AD19=1,#REF!-#REF!,0),IF(AE19=1,K19-M19,0))</f>
        <v>#REF!</v>
      </c>
      <c r="T19" s="5" t="e">
        <f>SUM(IF(Z19=31,#REF!-#REF!,0),IF(AA19=31,#REF!-#REF!,0),IF(AB19=31,#REF!-#REF!,0),IF(AC19=31,#REF!-#REF!,0),IF(AD19=31,#REF!-#REF!,0),IF(AE19=31,K19-M19,0))</f>
        <v>#REF!</v>
      </c>
      <c r="U19" s="5" t="e">
        <f>SUM(IF(Z19=61,#REF!-#REF!,0),IF(AA19=61,#REF!-#REF!,0),IF(AB19=61,#REF!-#REF!,0),IF(AC19=61,#REF!-#REF!,0),IF(AD19=61,#REF!-#REF!,0),IF(AE19=61,K19-M19,0))</f>
        <v>#REF!</v>
      </c>
      <c r="V19" s="5" t="e">
        <f>SUM(IF(Z19=91,#REF!-#REF!,0),IF(AA19=91,#REF!-#REF!,0),IF(AB19=91,#REF!-#REF!,0),IF(AC19=91,#REF!-#REF!,0),IF(AD19=91,#REF!-#REF!,0),IF(AE19=91,K19-M19,0))</f>
        <v>#REF!</v>
      </c>
      <c r="W19" s="5" t="e">
        <f>SUM(IF(Z19=120,#REF!-#REF!,0),IF(AA19=120,#REF!-#REF!,0),IF(AB19=120,#REF!-#REF!,0),IF(AC19=120,#REF!-#REF!,0),IF(AD19=120,#REF!-#REF!,0),IF(AE19=120,K19-M19,0))</f>
        <v>#REF!</v>
      </c>
      <c r="X19" s="13" t="e">
        <f t="shared" si="0"/>
        <v>#REF!</v>
      </c>
      <c r="Z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1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19" s="74"/>
    </row>
    <row r="20" spans="1:32" ht="12.75">
      <c r="A20" s="106" t="s">
        <v>226</v>
      </c>
      <c r="B20" s="106" t="s">
        <v>285</v>
      </c>
      <c r="C20" s="214" t="s">
        <v>412</v>
      </c>
      <c r="D20" s="89" t="s">
        <v>348</v>
      </c>
      <c r="E20" s="30" t="s">
        <v>135</v>
      </c>
      <c r="F20" s="100" t="s">
        <v>95</v>
      </c>
      <c r="G20" s="41">
        <v>10011</v>
      </c>
      <c r="H20" s="57" t="s">
        <v>227</v>
      </c>
      <c r="I20" s="38"/>
      <c r="J20" s="46" t="s">
        <v>228</v>
      </c>
      <c r="K20" s="110">
        <v>250</v>
      </c>
      <c r="L20" s="1">
        <v>39532</v>
      </c>
      <c r="M20" s="187">
        <v>250</v>
      </c>
      <c r="O20" s="170"/>
      <c r="P20" s="110">
        <v>250</v>
      </c>
      <c r="Q20" s="1"/>
      <c r="R20" s="204"/>
      <c r="S20" s="12" t="e">
        <f>SUM(IF(Z20=1,#REF!-#REF!,0),IF(AA20=1,#REF!-#REF!,0),IF(AB20=1,#REF!-#REF!,0),IF(AC20=1,#REF!-#REF!,0),IF(AD20=1,#REF!-#REF!,0),IF(AE20=1,K20-M20,0))</f>
        <v>#REF!</v>
      </c>
      <c r="T20" s="5" t="e">
        <f>SUM(IF(Z20=31,#REF!-#REF!,0),IF(AA20=31,#REF!-#REF!,0),IF(AB20=31,#REF!-#REF!,0),IF(AC20=31,#REF!-#REF!,0),IF(AD20=31,#REF!-#REF!,0),IF(AE20=31,K20-M20,0))</f>
        <v>#REF!</v>
      </c>
      <c r="U20" s="5" t="e">
        <f>SUM(IF(Z20=61,#REF!-#REF!,0),IF(AA20=61,#REF!-#REF!,0),IF(AB20=61,#REF!-#REF!,0),IF(AC20=61,#REF!-#REF!,0),IF(AD20=61,#REF!-#REF!,0),IF(AE20=61,K20-M20,0))</f>
        <v>#REF!</v>
      </c>
      <c r="V20" s="5" t="e">
        <f>SUM(IF(Z20=91,#REF!-#REF!,0),IF(AA20=91,#REF!-#REF!,0),IF(AB20=91,#REF!-#REF!,0),IF(AC20=91,#REF!-#REF!,0),IF(AD20=91,#REF!-#REF!,0),IF(AE20=91,K20-M20,0))</f>
        <v>#REF!</v>
      </c>
      <c r="W20" s="5" t="e">
        <f>SUM(IF(Z20=120,#REF!-#REF!,0),IF(AA20=120,#REF!-#REF!,0),IF(AB20=120,#REF!-#REF!,0),IF(AC20=120,#REF!-#REF!,0),IF(AD20=120,#REF!-#REF!,0),IF(AE20=120,K20-M20,0))</f>
        <v>#REF!</v>
      </c>
      <c r="X20" s="13" t="e">
        <f t="shared" si="0"/>
        <v>#REF!</v>
      </c>
      <c r="Z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0" s="74"/>
    </row>
    <row r="21" spans="1:32" ht="12.75">
      <c r="A21" s="106" t="s">
        <v>286</v>
      </c>
      <c r="B21" s="106" t="s">
        <v>287</v>
      </c>
      <c r="C21" s="48" t="s">
        <v>167</v>
      </c>
      <c r="D21" s="8" t="s">
        <v>115</v>
      </c>
      <c r="E21" s="30" t="s">
        <v>139</v>
      </c>
      <c r="F21" s="41" t="s">
        <v>96</v>
      </c>
      <c r="G21" s="41">
        <v>94108</v>
      </c>
      <c r="H21" s="55">
        <v>4153211700</v>
      </c>
      <c r="I21" s="40" t="s">
        <v>61</v>
      </c>
      <c r="J21" s="46" t="s">
        <v>168</v>
      </c>
      <c r="K21" s="110">
        <v>1000</v>
      </c>
      <c r="L21" s="1">
        <v>39506</v>
      </c>
      <c r="M21" s="195">
        <v>1000</v>
      </c>
      <c r="N21" s="195"/>
      <c r="O21" s="170"/>
      <c r="P21" s="110">
        <v>1000</v>
      </c>
      <c r="Q21" s="1"/>
      <c r="R21" s="177"/>
      <c r="S21" s="12" t="e">
        <f>SUM(IF(Z21=1,#REF!-#REF!,0),IF(AA21=1,#REF!-#REF!,0),IF(AB21=1,#REF!-#REF!,0),IF(AC21=1,#REF!-#REF!,0),IF(AD21=1,#REF!-#REF!,0),IF(AE21=1,K21-M21,0))</f>
        <v>#REF!</v>
      </c>
      <c r="T21" s="5" t="e">
        <f>SUM(IF(Z21=31,#REF!-#REF!,0),IF(AA21=31,#REF!-#REF!,0),IF(AB21=31,#REF!-#REF!,0),IF(AC21=31,#REF!-#REF!,0),IF(AD21=31,#REF!-#REF!,0),IF(AE21=31,K21-M21,0))</f>
        <v>#REF!</v>
      </c>
      <c r="U21" s="5" t="e">
        <f>SUM(IF(Z21=61,#REF!-#REF!,0),IF(AA21=61,#REF!-#REF!,0),IF(AB21=61,#REF!-#REF!,0),IF(AC21=61,#REF!-#REF!,0),IF(AD21=61,#REF!-#REF!,0),IF(AE21=61,K21-M21,0))</f>
        <v>#REF!</v>
      </c>
      <c r="V21" s="5" t="e">
        <f>SUM(IF(Z21=91,#REF!-#REF!,0),IF(AA21=91,#REF!-#REF!,0),IF(AB21=91,#REF!-#REF!,0),IF(AC21=91,#REF!-#REF!,0),IF(AD21=91,#REF!-#REF!,0),IF(AE21=91,K21-M21,0))</f>
        <v>#REF!</v>
      </c>
      <c r="W21" s="5" t="e">
        <f>SUM(IF(Z21=120,#REF!-#REF!,0),IF(AA21=120,#REF!-#REF!,0),IF(AB21=120,#REF!-#REF!,0),IF(AC21=120,#REF!-#REF!,0),IF(AD21=120,#REF!-#REF!,0),IF(AE21=120,K21-M21,0))</f>
        <v>#REF!</v>
      </c>
      <c r="X21" s="13" t="e">
        <f t="shared" si="0"/>
        <v>#REF!</v>
      </c>
      <c r="Z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1" s="74"/>
    </row>
    <row r="22" spans="1:32" s="86" customFormat="1" ht="12.75">
      <c r="A22" s="106" t="s">
        <v>288</v>
      </c>
      <c r="B22" s="106" t="s">
        <v>288</v>
      </c>
      <c r="C22" s="77" t="s">
        <v>32</v>
      </c>
      <c r="D22" s="166" t="s">
        <v>256</v>
      </c>
      <c r="E22" s="86" t="s">
        <v>216</v>
      </c>
      <c r="F22" s="80" t="s">
        <v>96</v>
      </c>
      <c r="G22" s="80">
        <v>94704</v>
      </c>
      <c r="H22" s="90"/>
      <c r="I22" s="82"/>
      <c r="J22" s="167" t="s">
        <v>30</v>
      </c>
      <c r="K22" s="111">
        <v>250</v>
      </c>
      <c r="L22" s="1">
        <v>39518</v>
      </c>
      <c r="M22" s="187">
        <v>250</v>
      </c>
      <c r="N22" s="187"/>
      <c r="O22" s="170"/>
      <c r="P22" s="111">
        <v>250</v>
      </c>
      <c r="Q22" s="1"/>
      <c r="R22" s="204"/>
      <c r="S22" s="12" t="e">
        <f>SUM(IF(Z22=1,#REF!-#REF!,0),IF(AA22=1,#REF!-#REF!,0),IF(AB22=1,#REF!-#REF!,0),IF(AC22=1,#REF!-#REF!,0),IF(AD22=1,#REF!-#REF!,0),IF(AE22=1,K22-M22,0))</f>
        <v>#REF!</v>
      </c>
      <c r="T22" s="5" t="e">
        <f>SUM(IF(Z22=31,#REF!-#REF!,0),IF(AA22=31,#REF!-#REF!,0),IF(AB22=31,#REF!-#REF!,0),IF(AC22=31,#REF!-#REF!,0),IF(AD22=31,#REF!-#REF!,0),IF(AE22=31,K22-M22,0))</f>
        <v>#REF!</v>
      </c>
      <c r="U22" s="5" t="e">
        <f>SUM(IF(Z22=61,#REF!-#REF!,0),IF(AA22=61,#REF!-#REF!,0),IF(AB22=61,#REF!-#REF!,0),IF(AC22=61,#REF!-#REF!,0),IF(AD22=61,#REF!-#REF!,0),IF(AE22=61,K22-M22,0))</f>
        <v>#REF!</v>
      </c>
      <c r="V22" s="5" t="e">
        <f>SUM(IF(Z22=91,#REF!-#REF!,0),IF(AA22=91,#REF!-#REF!,0),IF(AB22=91,#REF!-#REF!,0),IF(AC22=91,#REF!-#REF!,0),IF(AD22=91,#REF!-#REF!,0),IF(AE22=91,K22-M22,0))</f>
        <v>#REF!</v>
      </c>
      <c r="W22" s="5" t="e">
        <f>SUM(IF(Z22=120,#REF!-#REF!,0),IF(AA22=120,#REF!-#REF!,0),IF(AB22=120,#REF!-#REF!,0),IF(AC22=120,#REF!-#REF!,0),IF(AD22=120,#REF!-#REF!,0),IF(AE22=120,K22-M22,0))</f>
        <v>#REF!</v>
      </c>
      <c r="X22" s="85" t="e">
        <f t="shared" si="0"/>
        <v>#REF!</v>
      </c>
      <c r="Y22" s="116"/>
      <c r="Z2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2" s="79"/>
    </row>
    <row r="23" spans="1:48" ht="12.75">
      <c r="A23" s="106" t="s">
        <v>265</v>
      </c>
      <c r="B23" s="106" t="s">
        <v>290</v>
      </c>
      <c r="C23" s="214" t="s">
        <v>417</v>
      </c>
      <c r="D23" s="8" t="s">
        <v>115</v>
      </c>
      <c r="E23" s="30" t="s">
        <v>139</v>
      </c>
      <c r="F23" s="41" t="s">
        <v>96</v>
      </c>
      <c r="G23" s="41">
        <v>94108</v>
      </c>
      <c r="H23" s="41" t="s">
        <v>169</v>
      </c>
      <c r="I23" s="38" t="s">
        <v>87</v>
      </c>
      <c r="J23" s="46" t="s">
        <v>31</v>
      </c>
      <c r="K23" s="110">
        <v>75</v>
      </c>
      <c r="L23" s="1">
        <v>39646</v>
      </c>
      <c r="M23" s="187">
        <v>75</v>
      </c>
      <c r="O23" s="170"/>
      <c r="P23" s="110">
        <v>75</v>
      </c>
      <c r="Q23" s="1"/>
      <c r="R23" s="204"/>
      <c r="S23" s="12" t="e">
        <f>SUM(IF(Z23=1,#REF!-#REF!,0),IF(AA23=1,#REF!-#REF!,0),IF(AB23=1,#REF!-#REF!,0),IF(AC23=1,#REF!-#REF!,0),IF(AD23=1,#REF!-#REF!,0),IF(AE23=1,K23-M23,0))</f>
        <v>#REF!</v>
      </c>
      <c r="T23" s="5" t="e">
        <f>SUM(IF(Z23=31,#REF!-#REF!,0),IF(AA23=31,#REF!-#REF!,0),IF(AB23=31,#REF!-#REF!,0),IF(AC23=31,#REF!-#REF!,0),IF(AD23=31,#REF!-#REF!,0),IF(AE23=31,K23-M23,0))</f>
        <v>#REF!</v>
      </c>
      <c r="U23" s="5" t="e">
        <f>SUM(IF(Z23=61,#REF!-#REF!,0),IF(AA23=61,#REF!-#REF!,0),IF(AB23=61,#REF!-#REF!,0),IF(AC23=61,#REF!-#REF!,0),IF(AD23=61,#REF!-#REF!,0),IF(AE23=61,K23-M23,0))</f>
        <v>#REF!</v>
      </c>
      <c r="V23" s="5" t="e">
        <f>SUM(IF(Z23=91,#REF!-#REF!,0),IF(AA23=91,#REF!-#REF!,0),IF(AB23=91,#REF!-#REF!,0),IF(AC23=91,#REF!-#REF!,0),IF(AD23=91,#REF!-#REF!,0),IF(AE23=91,K23-M23,0))</f>
        <v>#REF!</v>
      </c>
      <c r="W23" s="5" t="e">
        <f>SUM(IF(Z23=120,#REF!-#REF!,0),IF(AA23=120,#REF!-#REF!,0),IF(AB23=120,#REF!-#REF!,0),IF(AC23=120,#REF!-#REF!,0),IF(AD23=120,#REF!-#REF!,0),IF(AE23=120,K23-M23,0))</f>
        <v>#REF!</v>
      </c>
      <c r="X23" s="13" t="e">
        <f t="shared" si="0"/>
        <v>#REF!</v>
      </c>
      <c r="Z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3" s="74"/>
      <c r="AV23"/>
    </row>
    <row r="24" spans="1:48" s="231" customFormat="1" ht="12.75">
      <c r="A24" s="213" t="s">
        <v>404</v>
      </c>
      <c r="B24" s="213"/>
      <c r="C24" s="214" t="s">
        <v>413</v>
      </c>
      <c r="D24" s="215" t="s">
        <v>414</v>
      </c>
      <c r="E24" s="216" t="s">
        <v>144</v>
      </c>
      <c r="F24" s="217" t="s">
        <v>107</v>
      </c>
      <c r="G24" s="217">
        <v>81428</v>
      </c>
      <c r="H24" s="217" t="s">
        <v>415</v>
      </c>
      <c r="I24" s="218"/>
      <c r="J24" s="219"/>
      <c r="K24" s="220"/>
      <c r="L24" s="221"/>
      <c r="M24" s="222"/>
      <c r="N24" s="222"/>
      <c r="O24" s="223"/>
      <c r="P24" s="220"/>
      <c r="Q24" s="221"/>
      <c r="R24" s="224"/>
      <c r="S24" s="225"/>
      <c r="T24" s="226"/>
      <c r="U24" s="226"/>
      <c r="V24" s="226"/>
      <c r="W24" s="226"/>
      <c r="X24" s="227"/>
      <c r="Y24" s="228"/>
      <c r="Z24" s="229"/>
      <c r="AA24" s="229"/>
      <c r="AB24" s="229"/>
      <c r="AC24" s="229"/>
      <c r="AD24" s="229"/>
      <c r="AE24" s="229"/>
      <c r="AF24" s="230"/>
      <c r="AV24"/>
    </row>
    <row r="25" spans="1:48" ht="12.75">
      <c r="A25" s="106" t="s">
        <v>291</v>
      </c>
      <c r="B25" s="106" t="s">
        <v>292</v>
      </c>
      <c r="C25" s="49" t="s">
        <v>349</v>
      </c>
      <c r="D25" s="89" t="s">
        <v>350</v>
      </c>
      <c r="E25" s="76" t="s">
        <v>351</v>
      </c>
      <c r="F25" s="100" t="s">
        <v>95</v>
      </c>
      <c r="G25" s="41">
        <v>10304</v>
      </c>
      <c r="H25" s="57" t="s">
        <v>352</v>
      </c>
      <c r="I25" s="40" t="s">
        <v>245</v>
      </c>
      <c r="J25" s="46" t="s">
        <v>353</v>
      </c>
      <c r="K25" s="112">
        <v>250</v>
      </c>
      <c r="L25" s="1">
        <v>39541</v>
      </c>
      <c r="M25" s="187">
        <v>250</v>
      </c>
      <c r="O25" s="170"/>
      <c r="P25" s="112">
        <v>250</v>
      </c>
      <c r="Q25" s="1"/>
      <c r="R25" s="204"/>
      <c r="S25" s="12" t="e">
        <f>SUM(IF(Z25=1,#REF!-#REF!,0),IF(AA25=1,#REF!-#REF!,0),IF(AB25=1,#REF!-#REF!,0),IF(AC25=1,#REF!-#REF!,0),IF(AD25=1,#REF!-#REF!,0),IF(AE25=1,K25-M25,0))</f>
        <v>#REF!</v>
      </c>
      <c r="T25" s="5" t="e">
        <f>SUM(IF(Z25=31,#REF!-#REF!,0),IF(AA25=31,#REF!-#REF!,0),IF(AB25=31,#REF!-#REF!,0),IF(AC25=31,#REF!-#REF!,0),IF(AD25=31,#REF!-#REF!,0),IF(AE25=31,K25-M25,0))</f>
        <v>#REF!</v>
      </c>
      <c r="U25" s="5" t="e">
        <f>SUM(IF(Z25=61,#REF!-#REF!,0),IF(AA25=61,#REF!-#REF!,0),IF(AB25=61,#REF!-#REF!,0),IF(AC25=61,#REF!-#REF!,0),IF(AD25=61,#REF!-#REF!,0),IF(AE25=61,K25-M25,0))</f>
        <v>#REF!</v>
      </c>
      <c r="V25" s="5" t="e">
        <f>SUM(IF(Z25=91,#REF!-#REF!,0),IF(AA25=91,#REF!-#REF!,0),IF(AB25=91,#REF!-#REF!,0),IF(AC25=91,#REF!-#REF!,0),IF(AD25=91,#REF!-#REF!,0),IF(AE25=91,K25-M25,0))</f>
        <v>#REF!</v>
      </c>
      <c r="W25" s="5" t="e">
        <f>SUM(IF(Z25=120,#REF!-#REF!,0),IF(AA25=120,#REF!-#REF!,0),IF(AB25=120,#REF!-#REF!,0),IF(AC25=120,#REF!-#REF!,0),IF(AD25=120,#REF!-#REF!,0),IF(AE25=120,K25-M25,0))</f>
        <v>#REF!</v>
      </c>
      <c r="X25" s="13" t="e">
        <f t="shared" si="0"/>
        <v>#REF!</v>
      </c>
      <c r="Y25" s="109"/>
      <c r="Z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5" s="74"/>
      <c r="AV25"/>
    </row>
    <row r="26" spans="1:32" s="86" customFormat="1" ht="12.75">
      <c r="A26" s="106" t="s">
        <v>396</v>
      </c>
      <c r="B26" s="106" t="s">
        <v>293</v>
      </c>
      <c r="C26" s="77" t="s">
        <v>250</v>
      </c>
      <c r="D26" s="98" t="s">
        <v>251</v>
      </c>
      <c r="E26" s="79" t="s">
        <v>252</v>
      </c>
      <c r="F26" s="80" t="s">
        <v>96</v>
      </c>
      <c r="G26" s="80">
        <v>90212</v>
      </c>
      <c r="H26" s="81" t="s">
        <v>397</v>
      </c>
      <c r="I26" s="91" t="s">
        <v>63</v>
      </c>
      <c r="J26" s="83" t="s">
        <v>253</v>
      </c>
      <c r="K26" s="111">
        <v>500</v>
      </c>
      <c r="L26" s="184">
        <v>39647</v>
      </c>
      <c r="M26" s="194">
        <v>500</v>
      </c>
      <c r="N26" s="194"/>
      <c r="O26" s="171"/>
      <c r="P26" s="111">
        <v>500</v>
      </c>
      <c r="Q26" s="184"/>
      <c r="R26" s="206"/>
      <c r="S26" s="185" t="e">
        <f>SUM(IF(Z26=1,#REF!-#REF!,0),IF(AA26=1,#REF!-#REF!,0),IF(AB26=1,#REF!-#REF!,0),IF(AC26=1,#REF!-#REF!,0),IF(AD26=1,#REF!-#REF!,0),IF(AE26=1,K26-M26,0))</f>
        <v>#REF!</v>
      </c>
      <c r="T26" s="84" t="e">
        <f>SUM(IF(Z26=31,#REF!-#REF!,0),IF(AA26=31,#REF!-#REF!,0),IF(AB26=31,#REF!-#REF!,0),IF(AC26=31,#REF!-#REF!,0),IF(AD26=31,#REF!-#REF!,0),IF(AE26=31,K26-M26,0))</f>
        <v>#REF!</v>
      </c>
      <c r="U26" s="84" t="e">
        <f>SUM(IF(Z26=61,#REF!-#REF!,0),IF(AA26=61,#REF!-#REF!,0),IF(AB26=61,#REF!-#REF!,0),IF(AC26=61,#REF!-#REF!,0),IF(AD26=61,#REF!-#REF!,0),IF(AE26=61,K26-M26,0))</f>
        <v>#REF!</v>
      </c>
      <c r="V26" s="84" t="e">
        <f>SUM(IF(Z26=91,#REF!-#REF!,0),IF(AA26=91,#REF!-#REF!,0),IF(AB26=91,#REF!-#REF!,0),IF(AC26=91,#REF!-#REF!,0),IF(AD26=91,#REF!-#REF!,0),IF(AE26=91,K26-M26,0))</f>
        <v>#REF!</v>
      </c>
      <c r="W26" s="84" t="e">
        <f>SUM(IF(Z26=120,#REF!-#REF!,0),IF(AA26=120,#REF!-#REF!,0),IF(AB26=120,#REF!-#REF!,0),IF(AC26=120,#REF!-#REF!,0),IF(AD26=120,#REF!-#REF!,0),IF(AE26=120,K26-M26,0))</f>
        <v>#REF!</v>
      </c>
      <c r="X26" s="85" t="e">
        <f t="shared" si="0"/>
        <v>#REF!</v>
      </c>
      <c r="Z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6" s="79"/>
    </row>
    <row r="27" spans="1:32" s="116" customFormat="1" ht="12.75" hidden="1">
      <c r="A27" s="122" t="s">
        <v>330</v>
      </c>
      <c r="B27" s="122"/>
      <c r="C27" s="155" t="s">
        <v>28</v>
      </c>
      <c r="D27" s="137" t="s">
        <v>111</v>
      </c>
      <c r="E27" s="116" t="s">
        <v>146</v>
      </c>
      <c r="F27" s="125" t="s">
        <v>96</v>
      </c>
      <c r="G27" s="125">
        <v>94941</v>
      </c>
      <c r="H27" s="156">
        <v>4153886478</v>
      </c>
      <c r="I27" s="157" t="s">
        <v>59</v>
      </c>
      <c r="J27" s="158" t="s">
        <v>30</v>
      </c>
      <c r="K27" s="131"/>
      <c r="L27"/>
      <c r="M27" s="187"/>
      <c r="N27" s="187"/>
      <c r="O27" s="170">
        <v>39582</v>
      </c>
      <c r="P27" s="131"/>
      <c r="Q27" s="1"/>
      <c r="R27" s="204"/>
      <c r="S27" s="12" t="e">
        <f>SUM(IF(Z27=1,#REF!-#REF!,0),IF(AA27=1,#REF!-#REF!,0),IF(AB27=1,#REF!-#REF!,0),IF(AC27=1,#REF!-#REF!,0),IF(AD27=1,#REF!-#REF!,0),IF(AE27=1,K27-M27,0))</f>
        <v>#REF!</v>
      </c>
      <c r="T27" s="5" t="e">
        <f>SUM(IF(Z27=31,#REF!-#REF!,0),IF(AA27=31,#REF!-#REF!,0),IF(AB27=31,#REF!-#REF!,0),IF(AC27=31,#REF!-#REF!,0),IF(AD27=31,#REF!-#REF!,0),IF(AE27=31,K27-M27,0))</f>
        <v>#REF!</v>
      </c>
      <c r="U27" s="5" t="e">
        <f>SUM(IF(Z27=61,#REF!-#REF!,0),IF(AA27=61,#REF!-#REF!,0),IF(AB27=61,#REF!-#REF!,0),IF(AC27=61,#REF!-#REF!,0),IF(AD27=61,#REF!-#REF!,0),IF(AE27=61,K27-M27,0))</f>
        <v>#REF!</v>
      </c>
      <c r="V27" s="5" t="e">
        <f>SUM(IF(Z27=91,#REF!-#REF!,0),IF(AA27=91,#REF!-#REF!,0),IF(AB27=91,#REF!-#REF!,0),IF(AC27=91,#REF!-#REF!,0),IF(AD27=91,#REF!-#REF!,0),IF(AE27=91,K27-M27,0))</f>
        <v>#REF!</v>
      </c>
      <c r="W27" s="5" t="e">
        <f>SUM(IF(Z27=120,#REF!-#REF!,0),IF(AA27=120,#REF!-#REF!,0),IF(AB27=120,#REF!-#REF!,0),IF(AC27=120,#REF!-#REF!,0),IF(AD27=120,#REF!-#REF!,0),IF(AE27=120,K27-M27,0))</f>
        <v>#REF!</v>
      </c>
      <c r="X27" s="134" t="e">
        <f t="shared" si="0"/>
        <v>#REF!</v>
      </c>
      <c r="Z2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7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7" s="124"/>
    </row>
    <row r="28" spans="1:32" ht="12.75">
      <c r="A28" s="77" t="s">
        <v>359</v>
      </c>
      <c r="B28" s="106" t="s">
        <v>359</v>
      </c>
      <c r="C28" s="49" t="s">
        <v>360</v>
      </c>
      <c r="D28" s="36" t="s">
        <v>361</v>
      </c>
      <c r="E28" s="30" t="s">
        <v>139</v>
      </c>
      <c r="F28" s="41" t="s">
        <v>96</v>
      </c>
      <c r="G28" s="41">
        <v>94103</v>
      </c>
      <c r="H28" s="58" t="s">
        <v>362</v>
      </c>
      <c r="I28" s="40" t="s">
        <v>363</v>
      </c>
      <c r="J28" s="46" t="s">
        <v>364</v>
      </c>
      <c r="K28" s="110">
        <v>1000</v>
      </c>
      <c r="L28" s="1">
        <v>39562</v>
      </c>
      <c r="M28" s="187">
        <v>1000</v>
      </c>
      <c r="O28" s="170"/>
      <c r="P28" s="110">
        <v>1000</v>
      </c>
      <c r="Q28" s="1"/>
      <c r="R28" s="204"/>
      <c r="S28" s="12" t="e">
        <f>SUM(IF(Z28=1,#REF!-#REF!,0),IF(AA28=1,#REF!-#REF!,0),IF(AB28=1,#REF!-#REF!,0),IF(AC28=1,#REF!-#REF!,0),IF(AD28=1,#REF!-#REF!,0),IF(AE28=1,K28-M28,0))</f>
        <v>#REF!</v>
      </c>
      <c r="T28" s="5" t="e">
        <f>SUM(IF(Z28=31,#REF!-#REF!,0),IF(AA28=31,#REF!-#REF!,0),IF(AB28=31,#REF!-#REF!,0),IF(AC28=31,#REF!-#REF!,0),IF(AD28=31,#REF!-#REF!,0),IF(AE28=31,K28-M28,0))</f>
        <v>#REF!</v>
      </c>
      <c r="U28" s="5" t="e">
        <f>SUM(IF(Z28=61,#REF!-#REF!,0),IF(AA28=61,#REF!-#REF!,0),IF(AB28=61,#REF!-#REF!,0),IF(AC28=61,#REF!-#REF!,0),IF(AD28=61,#REF!-#REF!,0),IF(AE28=61,K28-M28,0))</f>
        <v>#REF!</v>
      </c>
      <c r="V28" s="5" t="e">
        <f>SUM(IF(Z28=91,#REF!-#REF!,0),IF(AA28=91,#REF!-#REF!,0),IF(AB28=91,#REF!-#REF!,0),IF(AC28=91,#REF!-#REF!,0),IF(AD28=91,#REF!-#REF!,0),IF(AE28=91,K28-M28,0))</f>
        <v>#REF!</v>
      </c>
      <c r="W28" s="5" t="e">
        <f>SUM(IF(Z28=120,#REF!-#REF!,0),IF(AA28=120,#REF!-#REF!,0),IF(AB28=120,#REF!-#REF!,0),IF(AC28=120,#REF!-#REF!,0),IF(AD28=120,#REF!-#REF!,0),IF(AE28=120,K28-M28,0))</f>
        <v>#REF!</v>
      </c>
      <c r="X28" s="13" t="e">
        <f>SUM(S28:W28)</f>
        <v>#REF!</v>
      </c>
      <c r="Z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8" s="74"/>
    </row>
    <row r="29" spans="1:32" ht="12.75">
      <c r="A29" s="77" t="s">
        <v>365</v>
      </c>
      <c r="B29" s="77" t="s">
        <v>365</v>
      </c>
      <c r="C29" s="48" t="s">
        <v>366</v>
      </c>
      <c r="D29" s="8" t="s">
        <v>367</v>
      </c>
      <c r="E29" t="s">
        <v>135</v>
      </c>
      <c r="F29" s="41" t="s">
        <v>95</v>
      </c>
      <c r="G29" s="41">
        <v>10003</v>
      </c>
      <c r="H29" s="55" t="s">
        <v>368</v>
      </c>
      <c r="I29" s="38" t="s">
        <v>369</v>
      </c>
      <c r="J29" s="46" t="s">
        <v>370</v>
      </c>
      <c r="K29" s="110">
        <v>500</v>
      </c>
      <c r="L29" s="1">
        <v>39574</v>
      </c>
      <c r="M29" s="187">
        <v>500</v>
      </c>
      <c r="O29" s="170"/>
      <c r="P29" s="110">
        <v>500</v>
      </c>
      <c r="Q29" s="1"/>
      <c r="R29" s="204"/>
      <c r="S29" s="12" t="e">
        <f>SUM(IF(Z29=1,#REF!-#REF!,0),IF(AA29=1,#REF!-#REF!,0),IF(AB29=1,#REF!-#REF!,0),IF(AC29=1,#REF!-#REF!,0),IF(AD29=1,#REF!-#REF!,0),IF(AE29=1,K29-M29,0))</f>
        <v>#REF!</v>
      </c>
      <c r="T29" s="5" t="e">
        <f>SUM(IF(Z29=31,#REF!-#REF!,0),IF(AA29=31,#REF!-#REF!,0),IF(AB29=31,#REF!-#REF!,0),IF(AC29=31,#REF!-#REF!,0),IF(AD29=31,#REF!-#REF!,0),IF(AE29=31,K29-M29,0))</f>
        <v>#REF!</v>
      </c>
      <c r="U29" s="5" t="e">
        <f>SUM(IF(Z29=61,#REF!-#REF!,0),IF(AA29=61,#REF!-#REF!,0),IF(AB29=61,#REF!-#REF!,0),IF(AC29=61,#REF!-#REF!,0),IF(AD29=61,#REF!-#REF!,0),IF(AE29=61,K29-M29,0))</f>
        <v>#REF!</v>
      </c>
      <c r="V29" s="5" t="e">
        <f>SUM(IF(Z29=91,#REF!-#REF!,0),IF(AA29=91,#REF!-#REF!,0),IF(AB29=91,#REF!-#REF!,0),IF(AC29=91,#REF!-#REF!,0),IF(AD29=91,#REF!-#REF!,0),IF(AE29=91,K29-M29,0))</f>
        <v>#REF!</v>
      </c>
      <c r="W29" s="5" t="e">
        <f>SUM(IF(Z29=120,#REF!-#REF!,0),IF(AA29=120,#REF!-#REF!,0),IF(AB29=120,#REF!-#REF!,0),IF(AC29=120,#REF!-#REF!,0),IF(AD29=120,#REF!-#REF!,0),IF(AE29=120,K29-M29,0))</f>
        <v>#REF!</v>
      </c>
      <c r="X29" s="13" t="e">
        <f t="shared" si="0"/>
        <v>#REF!</v>
      </c>
      <c r="Z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2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29" s="74"/>
    </row>
    <row r="30" spans="1:32" s="116" customFormat="1" ht="12.75" hidden="1">
      <c r="A30" s="122" t="s">
        <v>204</v>
      </c>
      <c r="B30" s="122"/>
      <c r="C30" s="155" t="s">
        <v>29</v>
      </c>
      <c r="D30" s="137" t="s">
        <v>112</v>
      </c>
      <c r="E30" s="116" t="s">
        <v>147</v>
      </c>
      <c r="F30" s="125" t="s">
        <v>113</v>
      </c>
      <c r="G30" s="125" t="s">
        <v>114</v>
      </c>
      <c r="H30" s="156">
        <v>8889465338</v>
      </c>
      <c r="I30" s="157" t="s">
        <v>60</v>
      </c>
      <c r="J30" s="158"/>
      <c r="K30" s="131"/>
      <c r="L30"/>
      <c r="M30" s="187"/>
      <c r="N30" s="187"/>
      <c r="O30" s="170">
        <v>39582</v>
      </c>
      <c r="P30" s="131"/>
      <c r="Q30" s="1"/>
      <c r="R30" s="204"/>
      <c r="S30" s="12" t="e">
        <f>SUM(IF(Z30=1,#REF!-#REF!,0),IF(AA30=1,#REF!-#REF!,0),IF(AB30=1,#REF!-#REF!,0),IF(AC30=1,#REF!-#REF!,0),IF(AD30=1,#REF!-#REF!,0),IF(AE30=1,K30-M30,0))</f>
        <v>#REF!</v>
      </c>
      <c r="T30" s="5" t="e">
        <f>SUM(IF(Z30=31,#REF!-#REF!,0),IF(AA30=31,#REF!-#REF!,0),IF(AB30=31,#REF!-#REF!,0),IF(AC30=31,#REF!-#REF!,0),IF(AD30=31,#REF!-#REF!,0),IF(AE30=31,K30-M30,0))</f>
        <v>#REF!</v>
      </c>
      <c r="U30" s="5" t="e">
        <f>SUM(IF(Z30=61,#REF!-#REF!,0),IF(AA30=61,#REF!-#REF!,0),IF(AB30=61,#REF!-#REF!,0),IF(AC30=61,#REF!-#REF!,0),IF(AD30=61,#REF!-#REF!,0),IF(AE30=61,K30-M30,0))</f>
        <v>#REF!</v>
      </c>
      <c r="V30" s="5" t="e">
        <f>SUM(IF(Z30=91,#REF!-#REF!,0),IF(AA30=91,#REF!-#REF!,0),IF(AB30=91,#REF!-#REF!,0),IF(AC30=91,#REF!-#REF!,0),IF(AD30=91,#REF!-#REF!,0),IF(AE30=91,K30-M30,0))</f>
        <v>#REF!</v>
      </c>
      <c r="W30" s="5" t="e">
        <f>SUM(IF(Z30=120,#REF!-#REF!,0),IF(AA30=120,#REF!-#REF!,0),IF(AB30=120,#REF!-#REF!,0),IF(AC30=120,#REF!-#REF!,0),IF(AD30=120,#REF!-#REF!,0),IF(AE30=120,K30-M30,0))</f>
        <v>#REF!</v>
      </c>
      <c r="X30" s="134" t="e">
        <f aca="true" t="shared" si="1" ref="X30:X59">SUM(S30:W30)</f>
        <v>#REF!</v>
      </c>
      <c r="Z3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0" s="124"/>
    </row>
    <row r="31" spans="1:32" s="116" customFormat="1" ht="12.75" hidden="1">
      <c r="A31" s="121" t="s">
        <v>195</v>
      </c>
      <c r="B31" s="121"/>
      <c r="C31" s="121" t="s">
        <v>32</v>
      </c>
      <c r="D31" s="123" t="s">
        <v>116</v>
      </c>
      <c r="E31" s="124" t="s">
        <v>148</v>
      </c>
      <c r="F31" s="125" t="s">
        <v>96</v>
      </c>
      <c r="G31" s="125">
        <v>94065</v>
      </c>
      <c r="H31" s="162">
        <v>6506220860</v>
      </c>
      <c r="I31" s="157" t="s">
        <v>62</v>
      </c>
      <c r="J31" s="128" t="s">
        <v>30</v>
      </c>
      <c r="K31" s="131"/>
      <c r="L31"/>
      <c r="M31" s="187"/>
      <c r="N31" s="187"/>
      <c r="O31" s="170">
        <v>39582</v>
      </c>
      <c r="P31" s="131"/>
      <c r="Q31" s="1"/>
      <c r="R31" s="204"/>
      <c r="S31" s="12" t="e">
        <f>SUM(IF(Z31=1,#REF!-#REF!,0),IF(AA31=1,#REF!-#REF!,0),IF(AB31=1,#REF!-#REF!,0),IF(AC31=1,#REF!-#REF!,0),IF(AD31=1,#REF!-#REF!,0),IF(AE31=1,K31-M31,0))</f>
        <v>#REF!</v>
      </c>
      <c r="T31" s="5" t="e">
        <f>SUM(IF(Z31=31,#REF!-#REF!,0),IF(AA31=31,#REF!-#REF!,0),IF(AB31=31,#REF!-#REF!,0),IF(AC31=31,#REF!-#REF!,0),IF(AD31=31,#REF!-#REF!,0),IF(AE31=31,K31-M31,0))</f>
        <v>#REF!</v>
      </c>
      <c r="U31" s="5" t="e">
        <f>SUM(IF(Z31=61,#REF!-#REF!,0),IF(AA31=61,#REF!-#REF!,0),IF(AB31=61,#REF!-#REF!,0),IF(AC31=61,#REF!-#REF!,0),IF(AD31=61,#REF!-#REF!,0),IF(AE31=61,K31-M31,0))</f>
        <v>#REF!</v>
      </c>
      <c r="V31" s="5" t="e">
        <f>SUM(IF(Z31=91,#REF!-#REF!,0),IF(AA31=91,#REF!-#REF!,0),IF(AB31=91,#REF!-#REF!,0),IF(AC31=91,#REF!-#REF!,0),IF(AD31=91,#REF!-#REF!,0),IF(AE31=91,K31-M31,0))</f>
        <v>#REF!</v>
      </c>
      <c r="W31" s="5" t="e">
        <f>SUM(IF(Z31=120,#REF!-#REF!,0),IF(AA31=120,#REF!-#REF!,0),IF(AB31=120,#REF!-#REF!,0),IF(AC31=120,#REF!-#REF!,0),IF(AD31=120,#REF!-#REF!,0),IF(AE31=120,K31-M31,0))</f>
        <v>#REF!</v>
      </c>
      <c r="X31" s="134" t="e">
        <f t="shared" si="1"/>
        <v>#REF!</v>
      </c>
      <c r="Z3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1" s="124"/>
    </row>
    <row r="32" spans="1:32" s="116" customFormat="1" ht="12.75" hidden="1">
      <c r="A32" s="121" t="s">
        <v>38</v>
      </c>
      <c r="B32" s="121"/>
      <c r="C32" s="121" t="s">
        <v>190</v>
      </c>
      <c r="D32" s="123" t="s">
        <v>223</v>
      </c>
      <c r="E32" s="124" t="s">
        <v>127</v>
      </c>
      <c r="F32" s="125" t="s">
        <v>117</v>
      </c>
      <c r="G32" s="125" t="s">
        <v>224</v>
      </c>
      <c r="H32" s="162">
        <v>2028852679</v>
      </c>
      <c r="I32" s="127" t="s">
        <v>64</v>
      </c>
      <c r="J32" s="159" t="s">
        <v>191</v>
      </c>
      <c r="K32" s="131"/>
      <c r="L32"/>
      <c r="M32" s="187"/>
      <c r="N32" s="187"/>
      <c r="O32" s="170">
        <v>39582</v>
      </c>
      <c r="P32" s="131"/>
      <c r="Q32" s="1"/>
      <c r="R32" s="204"/>
      <c r="S32" s="12" t="e">
        <f>SUM(IF(Z32=1,#REF!-#REF!,0),IF(AA32=1,#REF!-#REF!,0),IF(AB32=1,#REF!-#REF!,0),IF(AC32=1,#REF!-#REF!,0),IF(AD32=1,#REF!-#REF!,0),IF(AE32=1,K32-M32,0))</f>
        <v>#REF!</v>
      </c>
      <c r="T32" s="5" t="e">
        <f>SUM(IF(Z32=31,#REF!-#REF!,0),IF(AA32=31,#REF!-#REF!,0),IF(AB32=31,#REF!-#REF!,0),IF(AC32=31,#REF!-#REF!,0),IF(AD32=31,#REF!-#REF!,0),IF(AE32=31,K32-M32,0))</f>
        <v>#REF!</v>
      </c>
      <c r="U32" s="5" t="e">
        <f>SUM(IF(Z32=61,#REF!-#REF!,0),IF(AA32=61,#REF!-#REF!,0),IF(AB32=61,#REF!-#REF!,0),IF(AC32=61,#REF!-#REF!,0),IF(AD32=61,#REF!-#REF!,0),IF(AE32=61,K32-M32,0))</f>
        <v>#REF!</v>
      </c>
      <c r="V32" s="5" t="e">
        <f>SUM(IF(Z32=91,#REF!-#REF!,0),IF(AA32=91,#REF!-#REF!,0),IF(AB32=91,#REF!-#REF!,0),IF(AC32=91,#REF!-#REF!,0),IF(AD32=91,#REF!-#REF!,0),IF(AE32=91,K32-M32,0))</f>
        <v>#REF!</v>
      </c>
      <c r="W32" s="5" t="e">
        <f>SUM(IF(Z32=120,#REF!-#REF!,0),IF(AA32=120,#REF!-#REF!,0),IF(AB32=120,#REF!-#REF!,0),IF(AC32=120,#REF!-#REF!,0),IF(AD32=120,#REF!-#REF!,0),IF(AE32=120,K32-M32,0))</f>
        <v>#REF!</v>
      </c>
      <c r="X32" s="134" t="e">
        <f t="shared" si="1"/>
        <v>#REF!</v>
      </c>
      <c r="Z3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2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2" s="124"/>
    </row>
    <row r="33" spans="1:32" ht="12.75">
      <c r="A33" s="106" t="s">
        <v>294</v>
      </c>
      <c r="B33" s="106" t="s">
        <v>294</v>
      </c>
      <c r="C33" s="48" t="s">
        <v>354</v>
      </c>
      <c r="D33" s="8" t="s">
        <v>229</v>
      </c>
      <c r="E33" s="30" t="s">
        <v>230</v>
      </c>
      <c r="F33" s="41" t="s">
        <v>122</v>
      </c>
      <c r="G33" s="108" t="s">
        <v>231</v>
      </c>
      <c r="H33" s="55" t="s">
        <v>232</v>
      </c>
      <c r="I33" s="39" t="s">
        <v>355</v>
      </c>
      <c r="J33" s="46" t="s">
        <v>356</v>
      </c>
      <c r="K33" s="110">
        <v>500</v>
      </c>
      <c r="L33" s="1">
        <v>39548</v>
      </c>
      <c r="M33" s="187">
        <v>500</v>
      </c>
      <c r="O33" s="170"/>
      <c r="P33" s="110">
        <v>500</v>
      </c>
      <c r="Q33" s="1"/>
      <c r="R33" s="204"/>
      <c r="S33" s="12" t="e">
        <f>SUM(IF(Z33=1,#REF!-#REF!,0),IF(AA33=1,#REF!-#REF!,0),IF(AB33=1,#REF!-#REF!,0),IF(AC33=1,#REF!-#REF!,0),IF(AD33=1,#REF!-#REF!,0),IF(AE33=1,K33-M33,0))</f>
        <v>#REF!</v>
      </c>
      <c r="T33" s="5" t="e">
        <f>SUM(IF(Z33=31,#REF!-#REF!,0),IF(AA33=31,#REF!-#REF!,0),IF(AB33=31,#REF!-#REF!,0),IF(AC33=31,#REF!-#REF!,0),IF(AD33=31,#REF!-#REF!,0),IF(AE33=31,K33-M33,0))</f>
        <v>#REF!</v>
      </c>
      <c r="U33" s="5" t="e">
        <f>SUM(IF(Z33=61,#REF!-#REF!,0),IF(AA33=61,#REF!-#REF!,0),IF(AB33=61,#REF!-#REF!,0),IF(AC33=61,#REF!-#REF!,0),IF(AD33=61,#REF!-#REF!,0),IF(AE33=61,K33-M33,0))</f>
        <v>#REF!</v>
      </c>
      <c r="V33" s="5" t="e">
        <f>SUM(IF(Z33=91,#REF!-#REF!,0),IF(AA33=91,#REF!-#REF!,0),IF(AB33=91,#REF!-#REF!,0),IF(AC33=91,#REF!-#REF!,0),IF(AD33=91,#REF!-#REF!,0),IF(AE33=91,K33-M33,0))</f>
        <v>#REF!</v>
      </c>
      <c r="W33" s="5" t="e">
        <f>SUM(IF(Z33=120,#REF!-#REF!,0),IF(AA33=120,#REF!-#REF!,0),IF(AB33=120,#REF!-#REF!,0),IF(AC33=120,#REF!-#REF!,0),IF(AD33=120,#REF!-#REF!,0),IF(AE33=120,K33-M33,0))</f>
        <v>#REF!</v>
      </c>
      <c r="X33" s="13" t="e">
        <f t="shared" si="1"/>
        <v>#REF!</v>
      </c>
      <c r="Z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3" s="74"/>
    </row>
    <row r="34" spans="1:32" ht="12.75">
      <c r="A34" s="77" t="s">
        <v>341</v>
      </c>
      <c r="B34" s="106" t="s">
        <v>342</v>
      </c>
      <c r="C34" s="48" t="s">
        <v>343</v>
      </c>
      <c r="D34" s="76" t="s">
        <v>357</v>
      </c>
      <c r="E34" s="30" t="s">
        <v>135</v>
      </c>
      <c r="F34" s="41" t="s">
        <v>95</v>
      </c>
      <c r="G34" s="41">
        <v>10010</v>
      </c>
      <c r="H34" s="41" t="s">
        <v>344</v>
      </c>
      <c r="I34" s="38" t="s">
        <v>345</v>
      </c>
      <c r="J34" s="46" t="s">
        <v>358</v>
      </c>
      <c r="K34" s="112">
        <v>150</v>
      </c>
      <c r="L34" s="1">
        <v>39557</v>
      </c>
      <c r="M34" s="187">
        <v>150</v>
      </c>
      <c r="O34" s="170"/>
      <c r="P34" s="112">
        <v>150</v>
      </c>
      <c r="Q34" s="1"/>
      <c r="R34" s="204"/>
      <c r="S34" s="12" t="e">
        <f>SUM(IF(Z34=1,#REF!-#REF!,0),IF(AA34=1,#REF!-#REF!,0),IF(AB34=1,#REF!-#REF!,0),IF(AC34=1,#REF!-#REF!,0),IF(AD34=1,#REF!-#REF!,0),IF(AE34=1,K34-M34,0))</f>
        <v>#REF!</v>
      </c>
      <c r="T34" s="5" t="e">
        <f>SUM(IF(Z34=31,#REF!-#REF!,0),IF(AA34=31,#REF!-#REF!,0),IF(AB34=31,#REF!-#REF!,0),IF(AC34=31,#REF!-#REF!,0),IF(AD34=31,#REF!-#REF!,0),IF(AE34=31,K34-M34,0))</f>
        <v>#REF!</v>
      </c>
      <c r="U34" s="5" t="e">
        <f>SUM(IF(Z34=61,#REF!-#REF!,0),IF(AA34=61,#REF!-#REF!,0),IF(AB34=61,#REF!-#REF!,0),IF(AC34=61,#REF!-#REF!,0),IF(AD34=61,#REF!-#REF!,0),IF(AE34=61,K34-M34,0))</f>
        <v>#REF!</v>
      </c>
      <c r="V34" s="5" t="e">
        <f>SUM(IF(Z34=91,#REF!-#REF!,0),IF(AA34=91,#REF!-#REF!,0),IF(AB34=91,#REF!-#REF!,0),IF(AC34=91,#REF!-#REF!,0),IF(AD34=91,#REF!-#REF!,0),IF(AE34=91,K34-M34,0))</f>
        <v>#REF!</v>
      </c>
      <c r="W34" s="5" t="e">
        <f>SUM(IF(Z34=120,#REF!-#REF!,0),IF(AA34=120,#REF!-#REF!,0),IF(AB34=120,#REF!-#REF!,0),IF(AC34=120,#REF!-#REF!,0),IF(AD34=120,#REF!-#REF!,0),IF(AE34=120,K34-M34,0))</f>
        <v>#REF!</v>
      </c>
      <c r="X34" s="13" t="e">
        <f>SUM(S34:W34)</f>
        <v>#REF!</v>
      </c>
      <c r="Y34" s="109"/>
      <c r="Z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4" s="74"/>
    </row>
    <row r="35" spans="1:32" s="86" customFormat="1" ht="12.75">
      <c r="A35" s="106" t="s">
        <v>398</v>
      </c>
      <c r="B35" s="106" t="s">
        <v>398</v>
      </c>
      <c r="C35" s="106" t="s">
        <v>399</v>
      </c>
      <c r="D35" s="186" t="s">
        <v>386</v>
      </c>
      <c r="E35" s="79" t="s">
        <v>387</v>
      </c>
      <c r="F35" s="165" t="s">
        <v>122</v>
      </c>
      <c r="G35" s="80">
        <v>2144</v>
      </c>
      <c r="H35" s="165" t="s">
        <v>391</v>
      </c>
      <c r="I35" s="82"/>
      <c r="J35" s="83" t="s">
        <v>400</v>
      </c>
      <c r="K35" s="113">
        <v>1000</v>
      </c>
      <c r="L35" s="184">
        <v>39701</v>
      </c>
      <c r="M35" s="194">
        <v>1000</v>
      </c>
      <c r="N35" s="194"/>
      <c r="O35" s="171"/>
      <c r="P35" s="113">
        <v>1000</v>
      </c>
      <c r="Q35" s="184"/>
      <c r="R35" s="206"/>
      <c r="S35" s="185" t="e">
        <f>SUM(IF(Z35=1,#REF!-#REF!,0),IF(AA35=1,#REF!-#REF!,0),IF(AB35=1,#REF!-#REF!,0),IF(AC35=1,#REF!-#REF!,0),IF(AD35=1,#REF!-#REF!,0),IF(AE35=1,K35-M35,0))</f>
        <v>#REF!</v>
      </c>
      <c r="T35" s="84" t="e">
        <f>SUM(IF(Z35=31,#REF!-#REF!,0),IF(AA35=31,#REF!-#REF!,0),IF(AB35=31,#REF!-#REF!,0),IF(AC35=31,#REF!-#REF!,0),IF(AD35=31,#REF!-#REF!,0),IF(AE35=31,K35-M35,0))</f>
        <v>#REF!</v>
      </c>
      <c r="U35" s="84" t="e">
        <f>SUM(IF(Z35=61,#REF!-#REF!,0),IF(AA35=61,#REF!-#REF!,0),IF(AB35=61,#REF!-#REF!,0),IF(AC35=61,#REF!-#REF!,0),IF(AD35=61,#REF!-#REF!,0),IF(AE35=61,K35-M35,0))</f>
        <v>#REF!</v>
      </c>
      <c r="V35" s="84" t="e">
        <f>SUM(IF(Z35=91,#REF!-#REF!,0),IF(AA35=91,#REF!-#REF!,0),IF(AB35=91,#REF!-#REF!,0),IF(AC35=91,#REF!-#REF!,0),IF(AD35=91,#REF!-#REF!,0),IF(AE35=91,K35-M35,0))</f>
        <v>#REF!</v>
      </c>
      <c r="W35" s="84" t="e">
        <f>SUM(IF(Z35=120,#REF!-#REF!,0),IF(AA35=120,#REF!-#REF!,0),IF(AB35=120,#REF!-#REF!,0),IF(AC35=120,#REF!-#REF!,0),IF(AD35=120,#REF!-#REF!,0),IF(AE35=120,K35-M35,0))</f>
        <v>#REF!</v>
      </c>
      <c r="X35" s="85" t="e">
        <f>SUM(S35:W35)</f>
        <v>#REF!</v>
      </c>
      <c r="Y35" s="210"/>
      <c r="Z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5" s="79"/>
    </row>
    <row r="36" spans="1:32" s="86" customFormat="1" ht="12.75">
      <c r="A36" s="77" t="s">
        <v>334</v>
      </c>
      <c r="B36" s="106" t="s">
        <v>295</v>
      </c>
      <c r="C36" s="77" t="s">
        <v>372</v>
      </c>
      <c r="D36" s="98" t="s">
        <v>373</v>
      </c>
      <c r="E36" s="86" t="s">
        <v>149</v>
      </c>
      <c r="F36" s="80" t="s">
        <v>109</v>
      </c>
      <c r="G36" s="80">
        <v>98110</v>
      </c>
      <c r="H36" s="90">
        <v>2068420216</v>
      </c>
      <c r="I36" s="82" t="s">
        <v>65</v>
      </c>
      <c r="J36" s="83" t="s">
        <v>374</v>
      </c>
      <c r="K36" s="111">
        <v>1000</v>
      </c>
      <c r="L36" s="1">
        <v>39597</v>
      </c>
      <c r="M36" s="187">
        <v>1000</v>
      </c>
      <c r="N36" s="187"/>
      <c r="O36" s="170"/>
      <c r="P36" s="111">
        <v>1000</v>
      </c>
      <c r="Q36" s="1"/>
      <c r="R36" s="204"/>
      <c r="S36" s="12" t="e">
        <f>SUM(IF(Z36=1,#REF!-#REF!,0),IF(AA36=1,#REF!-#REF!,0),IF(AB36=1,#REF!-#REF!,0),IF(AC36=1,#REF!-#REF!,0),IF(AD36=1,#REF!-#REF!,0),IF(AE36=1,K36-M36,0))</f>
        <v>#REF!</v>
      </c>
      <c r="T36" s="5" t="e">
        <f>SUM(IF(Z36=31,#REF!-#REF!,0),IF(AA36=31,#REF!-#REF!,0),IF(AB36=31,#REF!-#REF!,0),IF(AC36=31,#REF!-#REF!,0),IF(AD36=31,#REF!-#REF!,0),IF(AE36=31,K36-M36,0))</f>
        <v>#REF!</v>
      </c>
      <c r="U36" s="5" t="e">
        <f>SUM(IF(Z36=61,#REF!-#REF!,0),IF(AA36=61,#REF!-#REF!,0),IF(AB36=61,#REF!-#REF!,0),IF(AC36=61,#REF!-#REF!,0),IF(AD36=61,#REF!-#REF!,0),IF(AE36=61,K36-M36,0))</f>
        <v>#REF!</v>
      </c>
      <c r="V36" s="5" t="e">
        <f>SUM(IF(Z36=91,#REF!-#REF!,0),IF(AA36=91,#REF!-#REF!,0),IF(AB36=91,#REF!-#REF!,0),IF(AC36=91,#REF!-#REF!,0),IF(AD36=91,#REF!-#REF!,0),IF(AE36=91,K36-M36,0))</f>
        <v>#REF!</v>
      </c>
      <c r="W36" s="5" t="e">
        <f>SUM(IF(Z36=120,#REF!-#REF!,0),IF(AA36=120,#REF!-#REF!,0),IF(AB36=120,#REF!-#REF!,0),IF(AC36=120,#REF!-#REF!,0),IF(AD36=120,#REF!-#REF!,0),IF(AE36=120,K36-M36,0))</f>
        <v>#REF!</v>
      </c>
      <c r="X36" s="85" t="e">
        <f t="shared" si="1"/>
        <v>#REF!</v>
      </c>
      <c r="Y36" s="116"/>
      <c r="Z3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6" s="79"/>
    </row>
    <row r="37" spans="1:32" ht="12.75">
      <c r="A37" s="106" t="s">
        <v>304</v>
      </c>
      <c r="B37" s="106" t="s">
        <v>305</v>
      </c>
      <c r="C37" s="48" t="s">
        <v>32</v>
      </c>
      <c r="D37" s="8" t="s">
        <v>106</v>
      </c>
      <c r="E37" t="s">
        <v>143</v>
      </c>
      <c r="F37" s="41" t="s">
        <v>107</v>
      </c>
      <c r="G37" s="41">
        <v>80201</v>
      </c>
      <c r="H37" s="57" t="s">
        <v>161</v>
      </c>
      <c r="I37" s="38" t="s">
        <v>57</v>
      </c>
      <c r="J37" s="45" t="s">
        <v>30</v>
      </c>
      <c r="K37" s="110">
        <v>0</v>
      </c>
      <c r="M37" s="187">
        <v>0</v>
      </c>
      <c r="O37" s="170"/>
      <c r="P37" s="110">
        <v>1000</v>
      </c>
      <c r="Q37" s="1"/>
      <c r="R37" s="204"/>
      <c r="S37" s="12" t="e">
        <f>SUM(IF(Z37=1,#REF!-#REF!,0),IF(AA37=1,#REF!-#REF!,0),IF(AB37=1,#REF!-#REF!,0),IF(AC37=1,#REF!-#REF!,0),IF(AD37=1,#REF!-#REF!,0),IF(AE37=1,K37-M37,0))</f>
        <v>#REF!</v>
      </c>
      <c r="T37" s="5" t="e">
        <f>SUM(IF(Z37=31,#REF!-#REF!,0),IF(AA37=31,#REF!-#REF!,0),IF(AB37=31,#REF!-#REF!,0),IF(AC37=31,#REF!-#REF!,0),IF(AD37=31,#REF!-#REF!,0),IF(AE37=31,K37-M37,0))</f>
        <v>#REF!</v>
      </c>
      <c r="U37" s="5" t="e">
        <f>SUM(IF(Z37=61,#REF!-#REF!,0),IF(AA37=61,#REF!-#REF!,0),IF(AB37=61,#REF!-#REF!,0),IF(AC37=61,#REF!-#REF!,0),IF(AD37=61,#REF!-#REF!,0),IF(AE37=61,K37-M37,0))</f>
        <v>#REF!</v>
      </c>
      <c r="V37" s="5" t="e">
        <f>SUM(IF(Z37=91,#REF!-#REF!,0),IF(AA37=91,#REF!-#REF!,0),IF(AB37=91,#REF!-#REF!,0),IF(AC37=91,#REF!-#REF!,0),IF(AD37=91,#REF!-#REF!,0),IF(AE37=91,K37-M37,0))</f>
        <v>#REF!</v>
      </c>
      <c r="W37" s="5" t="e">
        <f>SUM(IF(Z37=120,#REF!-#REF!,0),IF(AA37=120,#REF!-#REF!,0),IF(AB37=120,#REF!-#REF!,0),IF(AC37=120,#REF!-#REF!,0),IF(AD37=120,#REF!-#REF!,0),IF(AE37=120,K37-M37,0))</f>
        <v>#REF!</v>
      </c>
      <c r="X37" s="13" t="e">
        <f t="shared" si="1"/>
        <v>#REF!</v>
      </c>
      <c r="Z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7" s="74"/>
    </row>
    <row r="38" spans="1:32" s="86" customFormat="1" ht="12.75">
      <c r="A38" s="77" t="s">
        <v>384</v>
      </c>
      <c r="B38" s="77" t="s">
        <v>385</v>
      </c>
      <c r="C38" s="213" t="s">
        <v>416</v>
      </c>
      <c r="D38" s="98" t="s">
        <v>386</v>
      </c>
      <c r="E38" s="86" t="s">
        <v>387</v>
      </c>
      <c r="F38" s="80" t="s">
        <v>122</v>
      </c>
      <c r="G38" s="209" t="s">
        <v>388</v>
      </c>
      <c r="H38" s="90" t="s">
        <v>391</v>
      </c>
      <c r="I38" s="82" t="s">
        <v>389</v>
      </c>
      <c r="J38" s="83" t="s">
        <v>390</v>
      </c>
      <c r="K38" s="113">
        <v>1000</v>
      </c>
      <c r="L38" s="1"/>
      <c r="M38" s="187"/>
      <c r="N38" s="187"/>
      <c r="O38" s="170"/>
      <c r="P38" s="113">
        <v>1000</v>
      </c>
      <c r="Q38" s="1"/>
      <c r="R38" s="204"/>
      <c r="S38" s="12" t="e">
        <f>SUM(IF(Z38=1,#REF!-#REF!,0),IF(AA38=1,#REF!-#REF!,0),IF(AB38=1,#REF!-#REF!,0),IF(AC38=1,#REF!-#REF!,0),IF(AD38=1,#REF!-#REF!,0),IF(AE38=1,K38-M38,0))</f>
        <v>#REF!</v>
      </c>
      <c r="T38" s="5" t="e">
        <f>SUM(IF(Z38=31,#REF!-#REF!,0),IF(AA38=31,#REF!-#REF!,0),IF(AB38=31,#REF!-#REF!,0),IF(AC38=31,#REF!-#REF!,0),IF(AD38=31,#REF!-#REF!,0),IF(AE38=31,K38-M38,0))</f>
        <v>#REF!</v>
      </c>
      <c r="U38" s="5" t="e">
        <f>SUM(IF(Z38=61,#REF!-#REF!,0),IF(AA38=61,#REF!-#REF!,0),IF(AB38=61,#REF!-#REF!,0),IF(AC38=61,#REF!-#REF!,0),IF(AD38=61,#REF!-#REF!,0),IF(AE38=61,K38-M38,0))</f>
        <v>#REF!</v>
      </c>
      <c r="V38" s="5" t="e">
        <f>SUM(IF(Z38=91,#REF!-#REF!,0),IF(AA38=91,#REF!-#REF!,0),IF(AB38=91,#REF!-#REF!,0),IF(AC38=91,#REF!-#REF!,0),IF(AD38=91,#REF!-#REF!,0),IF(AE38=91,K38-M38,0))</f>
        <v>#REF!</v>
      </c>
      <c r="W38" s="5" t="e">
        <f>SUM(IF(Z38=120,#REF!-#REF!,0),IF(AA38=120,#REF!-#REF!,0),IF(AB38=120,#REF!-#REF!,0),IF(AC38=120,#REF!-#REF!,0),IF(AD38=120,#REF!-#REF!,0),IF(AE38=120,K38-M38,0))</f>
        <v>#REF!</v>
      </c>
      <c r="X38" s="85" t="e">
        <f>SUM(S38:W38)</f>
        <v>#REF!</v>
      </c>
      <c r="Y38" s="109"/>
      <c r="Z38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8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8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8" s="79"/>
    </row>
    <row r="39" spans="1:32" ht="12.75">
      <c r="A39" s="106" t="s">
        <v>321</v>
      </c>
      <c r="B39" s="106" t="s">
        <v>321</v>
      </c>
      <c r="C39" s="52" t="s">
        <v>322</v>
      </c>
      <c r="D39" s="117" t="s">
        <v>323</v>
      </c>
      <c r="E39" s="30" t="s">
        <v>324</v>
      </c>
      <c r="F39" s="100" t="s">
        <v>325</v>
      </c>
      <c r="G39" s="100" t="s">
        <v>326</v>
      </c>
      <c r="H39" s="57"/>
      <c r="I39" s="38" t="s">
        <v>327</v>
      </c>
      <c r="J39" s="47" t="s">
        <v>328</v>
      </c>
      <c r="K39" s="112">
        <v>150</v>
      </c>
      <c r="L39" s="1">
        <v>39597</v>
      </c>
      <c r="M39" s="187">
        <v>150</v>
      </c>
      <c r="O39" s="170"/>
      <c r="P39" s="112">
        <v>150</v>
      </c>
      <c r="Q39" s="1"/>
      <c r="R39" s="204"/>
      <c r="S39" s="12" t="e">
        <f>SUM(IF(Z39=1,#REF!-#REF!,0),IF(AA39=1,#REF!-#REF!,0),IF(AB39=1,#REF!-#REF!,0),IF(AC39=1,#REF!-#REF!,0),IF(AD39=1,#REF!-#REF!,0),IF(AE39=1,K39-M39,0))</f>
        <v>#REF!</v>
      </c>
      <c r="T39" s="5" t="e">
        <f>SUM(IF(Z39=31,#REF!-#REF!,0),IF(AA39=31,#REF!-#REF!,0),IF(AB39=31,#REF!-#REF!,0),IF(AC39=31,#REF!-#REF!,0),IF(AD39=31,#REF!-#REF!,0),IF(AE39=31,K39-M39,0))</f>
        <v>#REF!</v>
      </c>
      <c r="U39" s="5" t="e">
        <f>SUM(IF(Z39=61,#REF!-#REF!,0),IF(AA39=61,#REF!-#REF!,0),IF(AB39=61,#REF!-#REF!,0),IF(AC39=61,#REF!-#REF!,0),IF(AD39=61,#REF!-#REF!,0),IF(AE39=61,K39-M39,0))</f>
        <v>#REF!</v>
      </c>
      <c r="V39" s="5" t="e">
        <f>SUM(IF(Z39=91,#REF!-#REF!,0),IF(AA39=91,#REF!-#REF!,0),IF(AB39=91,#REF!-#REF!,0),IF(AC39=91,#REF!-#REF!,0),IF(AD39=91,#REF!-#REF!,0),IF(AE39=91,K39-M39,0))</f>
        <v>#REF!</v>
      </c>
      <c r="W39" s="5" t="e">
        <f>SUM(IF(Z39=120,#REF!-#REF!,0),IF(AA39=120,#REF!-#REF!,0),IF(AB39=120,#REF!-#REF!,0),IF(AC39=120,#REF!-#REF!,0),IF(AD39=120,#REF!-#REF!,0),IF(AE39=120,K39-M39,0))</f>
        <v>#REF!</v>
      </c>
      <c r="X39" s="13" t="e">
        <f>SUM(S39:W39)</f>
        <v>#REF!</v>
      </c>
      <c r="Y39" s="109"/>
      <c r="Z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3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39" s="74"/>
    </row>
    <row r="40" spans="1:32" s="86" customFormat="1" ht="12.75">
      <c r="A40" s="106" t="s">
        <v>301</v>
      </c>
      <c r="B40" s="120" t="s">
        <v>314</v>
      </c>
      <c r="C40" s="234" t="s">
        <v>266</v>
      </c>
      <c r="D40" s="236" t="s">
        <v>406</v>
      </c>
      <c r="E40" s="238" t="s">
        <v>407</v>
      </c>
      <c r="F40" s="237" t="s">
        <v>238</v>
      </c>
      <c r="G40" s="237">
        <v>21202</v>
      </c>
      <c r="H40" s="81" t="s">
        <v>315</v>
      </c>
      <c r="I40" s="82" t="s">
        <v>67</v>
      </c>
      <c r="J40" s="99" t="s">
        <v>267</v>
      </c>
      <c r="K40" s="113">
        <v>250</v>
      </c>
      <c r="L40" s="1">
        <v>39613</v>
      </c>
      <c r="M40" s="187">
        <v>250</v>
      </c>
      <c r="N40" s="187"/>
      <c r="O40" s="170"/>
      <c r="P40" s="113">
        <v>250</v>
      </c>
      <c r="Q40" s="1"/>
      <c r="R40" s="204"/>
      <c r="S40" s="12" t="e">
        <f>SUM(IF(Z40=1,#REF!-#REF!,0),IF(AA40=1,#REF!-#REF!,0),IF(AB40=1,#REF!-#REF!,0),IF(AC40=1,#REF!-#REF!,0),IF(AD40=1,#REF!-#REF!,0),IF(AE40=1,K40-M40,0))</f>
        <v>#REF!</v>
      </c>
      <c r="T40" s="5" t="e">
        <f>SUM(IF(Z40=31,#REF!-#REF!,0),IF(AA40=31,#REF!-#REF!,0),IF(AB40=31,#REF!-#REF!,0),IF(AC40=31,#REF!-#REF!,0),IF(AD40=31,#REF!-#REF!,0),IF(AE40=31,K40-M40,0))</f>
        <v>#REF!</v>
      </c>
      <c r="U40" s="5" t="e">
        <f>SUM(IF(Z40=61,#REF!-#REF!,0),IF(AA40=61,#REF!-#REF!,0),IF(AB40=61,#REF!-#REF!,0),IF(AC40=61,#REF!-#REF!,0),IF(AD40=61,#REF!-#REF!,0),IF(AE40=61,K40-M40,0))</f>
        <v>#REF!</v>
      </c>
      <c r="V40" s="5" t="e">
        <f>SUM(IF(Z40=91,#REF!-#REF!,0),IF(AA40=91,#REF!-#REF!,0),IF(AB40=91,#REF!-#REF!,0),IF(AC40=91,#REF!-#REF!,0),IF(AD40=91,#REF!-#REF!,0),IF(AE40=91,K40-M40,0))</f>
        <v>#REF!</v>
      </c>
      <c r="W40" s="5" t="e">
        <f>SUM(IF(Z40=120,#REF!-#REF!,0),IF(AA40=120,#REF!-#REF!,0),IF(AB40=120,#REF!-#REF!,0),IF(AC40=120,#REF!-#REF!,0),IF(AD40=120,#REF!-#REF!,0),IF(AE40=120,K40-M40,0))</f>
        <v>#REF!</v>
      </c>
      <c r="X40" s="85" t="e">
        <f t="shared" si="1"/>
        <v>#REF!</v>
      </c>
      <c r="Y40" s="109"/>
      <c r="Z40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0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0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0" s="79"/>
    </row>
    <row r="41" spans="1:32" ht="12.75">
      <c r="A41" s="106" t="s">
        <v>296</v>
      </c>
      <c r="B41" s="106" t="s">
        <v>297</v>
      </c>
      <c r="C41" s="49" t="s">
        <v>235</v>
      </c>
      <c r="D41" s="89" t="s">
        <v>236</v>
      </c>
      <c r="E41" s="76" t="s">
        <v>237</v>
      </c>
      <c r="F41" s="100" t="s">
        <v>238</v>
      </c>
      <c r="G41" s="41">
        <v>20912</v>
      </c>
      <c r="H41" s="55" t="s">
        <v>171</v>
      </c>
      <c r="I41" s="38" t="s">
        <v>68</v>
      </c>
      <c r="J41" s="46" t="s">
        <v>239</v>
      </c>
      <c r="K41" s="112">
        <v>250</v>
      </c>
      <c r="L41" s="1">
        <v>39652</v>
      </c>
      <c r="M41" s="187">
        <v>250</v>
      </c>
      <c r="O41" s="170"/>
      <c r="P41" s="112">
        <v>250</v>
      </c>
      <c r="Q41" s="1"/>
      <c r="R41" s="204"/>
      <c r="S41" s="12" t="e">
        <f>SUM(IF(Z41=1,#REF!-#REF!,0),IF(AA41=1,#REF!-#REF!,0),IF(AB41=1,#REF!-#REF!,0),IF(AC41=1,#REF!-#REF!,0),IF(AD41=1,#REF!-#REF!,0),IF(AE41=1,K41-M41,0))</f>
        <v>#REF!</v>
      </c>
      <c r="T41" s="5" t="e">
        <f>SUM(IF(Z41=31,#REF!-#REF!,0),IF(AA41=31,#REF!-#REF!,0),IF(AB41=31,#REF!-#REF!,0),IF(AC41=31,#REF!-#REF!,0),IF(AD41=31,#REF!-#REF!,0),IF(AE41=31,K41-M41,0))</f>
        <v>#REF!</v>
      </c>
      <c r="U41" s="5" t="e">
        <f>SUM(IF(Z41=61,#REF!-#REF!,0),IF(AA41=61,#REF!-#REF!,0),IF(AB41=61,#REF!-#REF!,0),IF(AC41=61,#REF!-#REF!,0),IF(AD41=61,#REF!-#REF!,0),IF(AE41=61,K41-M41,0))</f>
        <v>#REF!</v>
      </c>
      <c r="V41" s="5" t="e">
        <f>SUM(IF(Z41=91,#REF!-#REF!,0),IF(AA41=91,#REF!-#REF!,0),IF(AB41=91,#REF!-#REF!,0),IF(AC41=91,#REF!-#REF!,0),IF(AD41=91,#REF!-#REF!,0),IF(AE41=91,K41-M41,0))</f>
        <v>#REF!</v>
      </c>
      <c r="W41" s="5" t="e">
        <f>SUM(IF(Z41=120,#REF!-#REF!,0),IF(AA41=120,#REF!-#REF!,0),IF(AB41=120,#REF!-#REF!,0),IF(AC41=120,#REF!-#REF!,0),IF(AD41=120,#REF!-#REF!,0),IF(AE41=120,K41-M41,0))</f>
        <v>#REF!</v>
      </c>
      <c r="X41" s="13" t="e">
        <f t="shared" si="1"/>
        <v>#REF!</v>
      </c>
      <c r="Y41" s="109"/>
      <c r="Z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1" s="74"/>
    </row>
    <row r="42" spans="1:32" s="86" customFormat="1" ht="12.75">
      <c r="A42" s="106" t="s">
        <v>316</v>
      </c>
      <c r="B42" s="106"/>
      <c r="C42" s="213" t="s">
        <v>405</v>
      </c>
      <c r="D42" s="78" t="s">
        <v>317</v>
      </c>
      <c r="E42" s="86" t="s">
        <v>318</v>
      </c>
      <c r="F42" s="80" t="s">
        <v>96</v>
      </c>
      <c r="G42" s="80">
        <v>94019</v>
      </c>
      <c r="H42" s="90"/>
      <c r="I42" s="168"/>
      <c r="J42" s="83"/>
      <c r="K42" s="200">
        <v>250</v>
      </c>
      <c r="L42" s="1">
        <v>39443</v>
      </c>
      <c r="M42" s="187">
        <v>250</v>
      </c>
      <c r="N42" s="187"/>
      <c r="O42" s="170"/>
      <c r="P42" s="200">
        <v>250</v>
      </c>
      <c r="Q42" s="1"/>
      <c r="R42" s="204"/>
      <c r="S42" s="12" t="e">
        <f>SUM(IF(Z42=1,#REF!-#REF!,0),IF(AA42=1,#REF!-#REF!,0),IF(AB42=1,#REF!-#REF!,0),IF(AC42=1,#REF!-#REF!,0),IF(AD42=1,#REF!-#REF!,0),IF(AE42=1,K42-M42,0))</f>
        <v>#REF!</v>
      </c>
      <c r="T42" s="5" t="e">
        <f>SUM(IF(Z42=31,#REF!-#REF!,0),IF(AA42=31,#REF!-#REF!,0),IF(AB42=31,#REF!-#REF!,0),IF(AC42=31,#REF!-#REF!,0),IF(AD42=31,#REF!-#REF!,0),IF(AE42=31,K42-M42,0))</f>
        <v>#REF!</v>
      </c>
      <c r="U42" s="5" t="e">
        <f>SUM(IF(Z42=61,#REF!-#REF!,0),IF(AA42=61,#REF!-#REF!,0),IF(AB42=61,#REF!-#REF!,0),IF(AC42=61,#REF!-#REF!,0),IF(AD42=61,#REF!-#REF!,0),IF(AE42=61,K42-M42,0))</f>
        <v>#REF!</v>
      </c>
      <c r="V42" s="5" t="e">
        <f>SUM(IF(Z42=91,#REF!-#REF!,0),IF(AA42=91,#REF!-#REF!,0),IF(AB42=91,#REF!-#REF!,0),IF(AC42=91,#REF!-#REF!,0),IF(AD42=91,#REF!-#REF!,0),IF(AE42=91,K42-M42,0))</f>
        <v>#REF!</v>
      </c>
      <c r="W42" s="5" t="e">
        <f>SUM(IF(Z42=120,#REF!-#REF!,0),IF(AA42=120,#REF!-#REF!,0),IF(AB42=120,#REF!-#REF!,0),IF(AC42=120,#REF!-#REF!,0),IF(AD42=120,#REF!-#REF!,0),IF(AE42=120,K42-M42,0))</f>
        <v>#REF!</v>
      </c>
      <c r="X42" s="85" t="e">
        <f>SUM(S42:W42)</f>
        <v>#REF!</v>
      </c>
      <c r="Y42" s="109"/>
      <c r="Z4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2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2" s="79"/>
    </row>
    <row r="43" spans="1:32" ht="12.75">
      <c r="A43" s="106" t="s">
        <v>299</v>
      </c>
      <c r="B43" s="106" t="s">
        <v>298</v>
      </c>
      <c r="C43" s="48" t="s">
        <v>32</v>
      </c>
      <c r="D43" s="8" t="s">
        <v>254</v>
      </c>
      <c r="E43" t="s">
        <v>142</v>
      </c>
      <c r="F43" s="41" t="s">
        <v>96</v>
      </c>
      <c r="G43" s="41">
        <v>94608</v>
      </c>
      <c r="H43" s="55" t="s">
        <v>255</v>
      </c>
      <c r="I43" s="37"/>
      <c r="J43" s="46"/>
      <c r="K43" s="112">
        <v>75</v>
      </c>
      <c r="L43" s="1">
        <v>39541</v>
      </c>
      <c r="M43" s="187">
        <v>75</v>
      </c>
      <c r="O43" s="170"/>
      <c r="P43" s="112">
        <v>75</v>
      </c>
      <c r="Q43" s="1"/>
      <c r="R43" s="204"/>
      <c r="S43" s="12" t="e">
        <f>SUM(IF(Z43=1,#REF!-#REF!,0),IF(AA43=1,#REF!-#REF!,0),IF(AB43=1,#REF!-#REF!,0),IF(AC43=1,#REF!-#REF!,0),IF(AD43=1,#REF!-#REF!,0),IF(AE43=1,K43-M43,0))</f>
        <v>#REF!</v>
      </c>
      <c r="T43" s="5" t="e">
        <f>SUM(IF(Z43=31,#REF!-#REF!,0),IF(AA43=31,#REF!-#REF!,0),IF(AB43=31,#REF!-#REF!,0),IF(AC43=31,#REF!-#REF!,0),IF(AD43=31,#REF!-#REF!,0),IF(AE43=31,K43-M43,0))</f>
        <v>#REF!</v>
      </c>
      <c r="U43" s="5" t="e">
        <f>SUM(IF(Z43=61,#REF!-#REF!,0),IF(AA43=61,#REF!-#REF!,0),IF(AB43=61,#REF!-#REF!,0),IF(AC43=61,#REF!-#REF!,0),IF(AD43=61,#REF!-#REF!,0),IF(AE43=61,K43-M43,0))</f>
        <v>#REF!</v>
      </c>
      <c r="V43" s="5" t="e">
        <f>SUM(IF(Z43=91,#REF!-#REF!,0),IF(AA43=91,#REF!-#REF!,0),IF(AB43=91,#REF!-#REF!,0),IF(AC43=91,#REF!-#REF!,0),IF(AD43=91,#REF!-#REF!,0),IF(AE43=91,K43-M43,0))</f>
        <v>#REF!</v>
      </c>
      <c r="W43" s="5" t="e">
        <f>SUM(IF(Z43=120,#REF!-#REF!,0),IF(AA43=120,#REF!-#REF!,0),IF(AB43=120,#REF!-#REF!,0),IF(AC43=120,#REF!-#REF!,0),IF(AD43=120,#REF!-#REF!,0),IF(AE43=120,K43-M43,0))</f>
        <v>#REF!</v>
      </c>
      <c r="X43" s="13" t="e">
        <f t="shared" si="1"/>
        <v>#REF!</v>
      </c>
      <c r="Y43" s="109"/>
      <c r="Z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3" s="74"/>
    </row>
    <row r="44" spans="1:32" ht="12.75">
      <c r="A44" s="77" t="s">
        <v>2</v>
      </c>
      <c r="B44" s="106" t="s">
        <v>2</v>
      </c>
      <c r="C44" s="49" t="s">
        <v>394</v>
      </c>
      <c r="D44" s="36" t="s">
        <v>128</v>
      </c>
      <c r="E44" s="30" t="s">
        <v>127</v>
      </c>
      <c r="F44" s="41" t="s">
        <v>117</v>
      </c>
      <c r="G44" s="41">
        <v>20036</v>
      </c>
      <c r="H44" s="55" t="s">
        <v>395</v>
      </c>
      <c r="I44" s="38" t="s">
        <v>73</v>
      </c>
      <c r="J44" s="46" t="s">
        <v>268</v>
      </c>
      <c r="K44" s="110">
        <v>250</v>
      </c>
      <c r="L44" s="1">
        <v>39644</v>
      </c>
      <c r="M44" s="187">
        <v>250</v>
      </c>
      <c r="O44" s="170"/>
      <c r="P44" s="110">
        <v>250</v>
      </c>
      <c r="Q44" s="1"/>
      <c r="R44" s="204"/>
      <c r="S44" s="12" t="e">
        <f>SUM(IF(Z44=1,#REF!-#REF!,0),IF(AA44=1,#REF!-#REF!,0),IF(AB44=1,#REF!-#REF!,0),IF(AC44=1,#REF!-#REF!,0),IF(AD44=1,#REF!-#REF!,0),IF(AE44=1,K44-M44,0))</f>
        <v>#REF!</v>
      </c>
      <c r="T44" s="5" t="e">
        <f>SUM(IF(Z44=31,#REF!-#REF!,0),IF(AA44=31,#REF!-#REF!,0),IF(AB44=31,#REF!-#REF!,0),IF(AC44=31,#REF!-#REF!,0),IF(AD44=31,#REF!-#REF!,0),IF(AE44=31,K44-M44,0))</f>
        <v>#REF!</v>
      </c>
      <c r="U44" s="5" t="e">
        <f>SUM(IF(Z44=61,#REF!-#REF!,0),IF(AA44=61,#REF!-#REF!,0),IF(AB44=61,#REF!-#REF!,0),IF(AC44=61,#REF!-#REF!,0),IF(AD44=61,#REF!-#REF!,0),IF(AE44=61,K44-M44,0))</f>
        <v>#REF!</v>
      </c>
      <c r="V44" s="5" t="e">
        <f>SUM(IF(Z44=91,#REF!-#REF!,0),IF(AA44=91,#REF!-#REF!,0),IF(AB44=91,#REF!-#REF!,0),IF(AC44=91,#REF!-#REF!,0),IF(AD44=91,#REF!-#REF!,0),IF(AE44=91,K44-M44,0))</f>
        <v>#REF!</v>
      </c>
      <c r="W44" s="5" t="e">
        <f>SUM(IF(Z44=120,#REF!-#REF!,0),IF(AA44=120,#REF!-#REF!,0),IF(AB44=120,#REF!-#REF!,0),IF(AC44=120,#REF!-#REF!,0),IF(AD44=120,#REF!-#REF!,0),IF(AE44=120,K44-M44,0))</f>
        <v>#REF!</v>
      </c>
      <c r="X44" s="13" t="e">
        <f t="shared" si="1"/>
        <v>#REF!</v>
      </c>
      <c r="Y44" s="109"/>
      <c r="Z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4" s="74"/>
    </row>
    <row r="45" spans="1:32" s="86" customFormat="1" ht="12.75">
      <c r="A45" s="77" t="s">
        <v>246</v>
      </c>
      <c r="B45" s="106" t="s">
        <v>246</v>
      </c>
      <c r="C45" s="213" t="s">
        <v>418</v>
      </c>
      <c r="D45" s="78" t="s">
        <v>247</v>
      </c>
      <c r="E45" s="79" t="s">
        <v>145</v>
      </c>
      <c r="F45" s="80" t="s">
        <v>110</v>
      </c>
      <c r="G45" s="88">
        <v>60102</v>
      </c>
      <c r="H45" s="81" t="s">
        <v>248</v>
      </c>
      <c r="I45" s="82"/>
      <c r="J45" s="83" t="s">
        <v>249</v>
      </c>
      <c r="K45" s="114">
        <v>150</v>
      </c>
      <c r="L45" s="1">
        <v>39519</v>
      </c>
      <c r="M45" s="187">
        <v>150</v>
      </c>
      <c r="N45" s="187"/>
      <c r="O45" s="170"/>
      <c r="P45" s="114">
        <v>150</v>
      </c>
      <c r="Q45" s="1"/>
      <c r="R45" s="204"/>
      <c r="S45" s="12" t="e">
        <f>SUM(IF(Z45=1,#REF!-#REF!,0),IF(AA45=1,#REF!-#REF!,0),IF(AB45=1,#REF!-#REF!,0),IF(AC45=1,#REF!-#REF!,0),IF(AD45=1,#REF!-#REF!,0),IF(AE45=1,K45-M45,0))</f>
        <v>#REF!</v>
      </c>
      <c r="T45" s="5" t="e">
        <f>SUM(IF(Z45=31,#REF!-#REF!,0),IF(AA45=31,#REF!-#REF!,0),IF(AB45=31,#REF!-#REF!,0),IF(AC45=31,#REF!-#REF!,0),IF(AD45=31,#REF!-#REF!,0),IF(AE45=31,K45-M45,0))</f>
        <v>#REF!</v>
      </c>
      <c r="U45" s="5" t="e">
        <f>SUM(IF(Z45=61,#REF!-#REF!,0),IF(AA45=61,#REF!-#REF!,0),IF(AB45=61,#REF!-#REF!,0),IF(AC45=61,#REF!-#REF!,0),IF(AD45=61,#REF!-#REF!,0),IF(AE45=61,K45-M45,0))</f>
        <v>#REF!</v>
      </c>
      <c r="V45" s="5" t="e">
        <f>SUM(IF(Z45=91,#REF!-#REF!,0),IF(AA45=91,#REF!-#REF!,0),IF(AB45=91,#REF!-#REF!,0),IF(AC45=91,#REF!-#REF!,0),IF(AD45=91,#REF!-#REF!,0),IF(AE45=91,K45-M45,0))</f>
        <v>#REF!</v>
      </c>
      <c r="W45" s="5" t="e">
        <f>SUM(IF(Z45=120,#REF!-#REF!,0),IF(AA45=120,#REF!-#REF!,0),IF(AB45=120,#REF!-#REF!,0),IF(AC45=120,#REF!-#REF!,0),IF(AD45=120,#REF!-#REF!,0),IF(AE45=120,K45-M45,0))</f>
        <v>#REF!</v>
      </c>
      <c r="X45" s="85" t="e">
        <f t="shared" si="1"/>
        <v>#REF!</v>
      </c>
      <c r="Y45" s="116"/>
      <c r="Z4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5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5" s="79"/>
    </row>
    <row r="46" spans="1:32" s="116" customFormat="1" ht="12.75" hidden="1">
      <c r="A46" s="122" t="s">
        <v>202</v>
      </c>
      <c r="B46" s="122"/>
      <c r="C46" s="121" t="s">
        <v>32</v>
      </c>
      <c r="D46" s="123" t="s">
        <v>118</v>
      </c>
      <c r="E46" s="116" t="s">
        <v>127</v>
      </c>
      <c r="F46" s="125" t="s">
        <v>117</v>
      </c>
      <c r="G46" s="125">
        <v>20009</v>
      </c>
      <c r="H46" s="162">
        <v>2025364203</v>
      </c>
      <c r="I46" s="127" t="s">
        <v>66</v>
      </c>
      <c r="J46" s="128"/>
      <c r="K46" s="160"/>
      <c r="L46"/>
      <c r="M46" s="187"/>
      <c r="N46" s="187"/>
      <c r="O46" s="170">
        <v>39582</v>
      </c>
      <c r="P46" s="160"/>
      <c r="Q46" s="1"/>
      <c r="R46" s="204"/>
      <c r="S46" s="12" t="e">
        <f>SUM(IF(Z46=1,#REF!-#REF!,0),IF(AA46=1,#REF!-#REF!,0),IF(AB46=1,#REF!-#REF!,0),IF(AC46=1,#REF!-#REF!,0),IF(AD46=1,#REF!-#REF!,0),IF(AE46=1,K46-M46,0))</f>
        <v>#REF!</v>
      </c>
      <c r="T46" s="5" t="e">
        <f>SUM(IF(Z46=31,#REF!-#REF!,0),IF(AA46=31,#REF!-#REF!,0),IF(AB46=31,#REF!-#REF!,0),IF(AC46=31,#REF!-#REF!,0),IF(AD46=31,#REF!-#REF!,0),IF(AE46=31,K46-M46,0))</f>
        <v>#REF!</v>
      </c>
      <c r="U46" s="5" t="e">
        <f>SUM(IF(Z46=61,#REF!-#REF!,0),IF(AA46=61,#REF!-#REF!,0),IF(AB46=61,#REF!-#REF!,0),IF(AC46=61,#REF!-#REF!,0),IF(AD46=61,#REF!-#REF!,0),IF(AE46=61,K46-M46,0))</f>
        <v>#REF!</v>
      </c>
      <c r="V46" s="5" t="e">
        <f>SUM(IF(Z46=91,#REF!-#REF!,0),IF(AA46=91,#REF!-#REF!,0),IF(AB46=91,#REF!-#REF!,0),IF(AC46=91,#REF!-#REF!,0),IF(AD46=91,#REF!-#REF!,0),IF(AE46=91,K46-M46,0))</f>
        <v>#REF!</v>
      </c>
      <c r="W46" s="5" t="e">
        <f>SUM(IF(Z46=120,#REF!-#REF!,0),IF(AA46=120,#REF!-#REF!,0),IF(AB46=120,#REF!-#REF!,0),IF(AC46=120,#REF!-#REF!,0),IF(AD46=120,#REF!-#REF!,0),IF(AE46=120,K46-M46,0))</f>
        <v>#REF!</v>
      </c>
      <c r="X46" s="134" t="e">
        <f t="shared" si="1"/>
        <v>#REF!</v>
      </c>
      <c r="Y46" s="109"/>
      <c r="Z46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6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6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6" s="124"/>
    </row>
    <row r="47" spans="1:32" ht="12.75">
      <c r="A47" s="77" t="s">
        <v>1</v>
      </c>
      <c r="B47" s="106" t="s">
        <v>1</v>
      </c>
      <c r="C47" s="48" t="s">
        <v>180</v>
      </c>
      <c r="D47" s="36" t="s">
        <v>129</v>
      </c>
      <c r="E47" s="30" t="s">
        <v>135</v>
      </c>
      <c r="F47" s="41" t="s">
        <v>95</v>
      </c>
      <c r="G47" s="41">
        <v>10003</v>
      </c>
      <c r="H47" s="57">
        <v>2122095401</v>
      </c>
      <c r="I47" s="38" t="s">
        <v>74</v>
      </c>
      <c r="J47" s="46" t="s">
        <v>181</v>
      </c>
      <c r="K47" s="110">
        <v>1500</v>
      </c>
      <c r="L47" s="1">
        <v>39519</v>
      </c>
      <c r="M47" s="187">
        <v>1500</v>
      </c>
      <c r="O47" s="170"/>
      <c r="P47" s="110">
        <v>1500</v>
      </c>
      <c r="Q47" s="1"/>
      <c r="R47" s="204"/>
      <c r="S47" s="12" t="e">
        <f>SUM(IF(Z47=1,#REF!-#REF!,0),IF(AA47=1,#REF!-#REF!,0),IF(AB47=1,#REF!-#REF!,0),IF(AC47=1,#REF!-#REF!,0),IF(AD47=1,#REF!-#REF!,0),IF(AE47=1,K47-M47,0))</f>
        <v>#REF!</v>
      </c>
      <c r="T47" s="5" t="e">
        <f>SUM(IF(Z47=31,#REF!-#REF!,0),IF(AA47=31,#REF!-#REF!,0),IF(AB47=31,#REF!-#REF!,0),IF(AC47=31,#REF!-#REF!,0),IF(AD47=31,#REF!-#REF!,0),IF(AE47=31,K47-M47,0))</f>
        <v>#REF!</v>
      </c>
      <c r="U47" s="5" t="e">
        <f>SUM(IF(Z47=61,#REF!-#REF!,0),IF(AA47=61,#REF!-#REF!,0),IF(AB47=61,#REF!-#REF!,0),IF(AC47=61,#REF!-#REF!,0),IF(AD47=61,#REF!-#REF!,0),IF(AE47=61,K47-M47,0))</f>
        <v>#REF!</v>
      </c>
      <c r="V47" s="5" t="e">
        <f>SUM(IF(Z47=91,#REF!-#REF!,0),IF(AA47=91,#REF!-#REF!,0),IF(AB47=91,#REF!-#REF!,0),IF(AC47=91,#REF!-#REF!,0),IF(AD47=91,#REF!-#REF!,0),IF(AE47=91,K47-M47,0))</f>
        <v>#REF!</v>
      </c>
      <c r="W47" s="5" t="e">
        <f>SUM(IF(Z47=120,#REF!-#REF!,0),IF(AA47=120,#REF!-#REF!,0),IF(AB47=120,#REF!-#REF!,0),IF(AC47=120,#REF!-#REF!,0),IF(AD47=120,#REF!-#REF!,0),IF(AE47=120,K47-M47,0))</f>
        <v>#REF!</v>
      </c>
      <c r="X47" s="13" t="e">
        <f t="shared" si="1"/>
        <v>#REF!</v>
      </c>
      <c r="Z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7" s="74"/>
    </row>
    <row r="48" spans="1:32" s="116" customFormat="1" ht="12.75" hidden="1">
      <c r="A48" s="122" t="s">
        <v>333</v>
      </c>
      <c r="B48" s="121"/>
      <c r="C48" s="121" t="s">
        <v>32</v>
      </c>
      <c r="D48" s="123" t="s">
        <v>119</v>
      </c>
      <c r="E48" s="124" t="s">
        <v>150</v>
      </c>
      <c r="F48" s="125" t="s">
        <v>95</v>
      </c>
      <c r="G48" s="125">
        <v>10573</v>
      </c>
      <c r="H48" s="162">
        <v>9144172700</v>
      </c>
      <c r="I48" s="123"/>
      <c r="J48" s="159" t="s">
        <v>197</v>
      </c>
      <c r="K48" s="160"/>
      <c r="L48"/>
      <c r="M48" s="187"/>
      <c r="N48" s="187"/>
      <c r="O48" s="170">
        <v>39582</v>
      </c>
      <c r="P48" s="160"/>
      <c r="Q48" s="1"/>
      <c r="R48" s="204"/>
      <c r="S48" s="12" t="e">
        <f>SUM(IF(Z48=1,#REF!-#REF!,0),IF(AA48=1,#REF!-#REF!,0),IF(AB48=1,#REF!-#REF!,0),IF(AC48=1,#REF!-#REF!,0),IF(AD48=1,#REF!-#REF!,0),IF(AE48=1,K48-M48,0))</f>
        <v>#REF!</v>
      </c>
      <c r="T48" s="5" t="e">
        <f>SUM(IF(Z48=31,#REF!-#REF!,0),IF(AA48=31,#REF!-#REF!,0),IF(AB48=31,#REF!-#REF!,0),IF(AC48=31,#REF!-#REF!,0),IF(AD48=31,#REF!-#REF!,0),IF(AE48=31,K48-M48,0))</f>
        <v>#REF!</v>
      </c>
      <c r="U48" s="5" t="e">
        <f>SUM(IF(Z48=61,#REF!-#REF!,0),IF(AA48=61,#REF!-#REF!,0),IF(AB48=61,#REF!-#REF!,0),IF(AC48=61,#REF!-#REF!,0),IF(AD48=61,#REF!-#REF!,0),IF(AE48=61,K48-M48,0))</f>
        <v>#REF!</v>
      </c>
      <c r="V48" s="5" t="e">
        <f>SUM(IF(Z48=91,#REF!-#REF!,0),IF(AA48=91,#REF!-#REF!,0),IF(AB48=91,#REF!-#REF!,0),IF(AC48=91,#REF!-#REF!,0),IF(AD48=91,#REF!-#REF!,0),IF(AE48=91,K48-M48,0))</f>
        <v>#REF!</v>
      </c>
      <c r="W48" s="5" t="e">
        <f>SUM(IF(Z48=120,#REF!-#REF!,0),IF(AA48=120,#REF!-#REF!,0),IF(AB48=120,#REF!-#REF!,0),IF(AC48=120,#REF!-#REF!,0),IF(AD48=120,#REF!-#REF!,0),IF(AE48=120,K48-M48,0))</f>
        <v>#REF!</v>
      </c>
      <c r="X48" s="134" t="e">
        <f t="shared" si="1"/>
        <v>#REF!</v>
      </c>
      <c r="Y48" s="109"/>
      <c r="Z4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8" s="124"/>
    </row>
    <row r="49" spans="1:32" s="153" customFormat="1" ht="12.75" hidden="1">
      <c r="A49" s="122" t="s">
        <v>201</v>
      </c>
      <c r="B49" s="122"/>
      <c r="C49" s="122" t="s">
        <v>32</v>
      </c>
      <c r="D49" s="137" t="s">
        <v>120</v>
      </c>
      <c r="E49" s="124" t="s">
        <v>127</v>
      </c>
      <c r="F49" s="144" t="s">
        <v>117</v>
      </c>
      <c r="G49" s="144">
        <v>20010</v>
      </c>
      <c r="H49" s="156">
        <v>2023288842</v>
      </c>
      <c r="I49" s="146" t="s">
        <v>69</v>
      </c>
      <c r="J49" s="147" t="s">
        <v>30</v>
      </c>
      <c r="K49" s="150"/>
      <c r="L49"/>
      <c r="M49" s="187"/>
      <c r="N49" s="187"/>
      <c r="O49" s="170">
        <v>39582</v>
      </c>
      <c r="P49" s="150"/>
      <c r="Q49" s="1"/>
      <c r="R49" s="204"/>
      <c r="S49" s="12" t="e">
        <f>SUM(IF(Z49=1,#REF!-#REF!,0),IF(AA49=1,#REF!-#REF!,0),IF(AB49=1,#REF!-#REF!,0),IF(AC49=1,#REF!-#REF!,0),IF(AD49=1,#REF!-#REF!,0),IF(AE49=1,K49-M49,0))</f>
        <v>#REF!</v>
      </c>
      <c r="T49" s="5" t="e">
        <f>SUM(IF(Z49=31,#REF!-#REF!,0),IF(AA49=31,#REF!-#REF!,0),IF(AB49=31,#REF!-#REF!,0),IF(AC49=31,#REF!-#REF!,0),IF(AD49=31,#REF!-#REF!,0),IF(AE49=31,K49-M49,0))</f>
        <v>#REF!</v>
      </c>
      <c r="U49" s="5" t="e">
        <f>SUM(IF(Z49=61,#REF!-#REF!,0),IF(AA49=61,#REF!-#REF!,0),IF(AB49=61,#REF!-#REF!,0),IF(AC49=61,#REF!-#REF!,0),IF(AD49=61,#REF!-#REF!,0),IF(AE49=61,K49-M49,0))</f>
        <v>#REF!</v>
      </c>
      <c r="V49" s="5" t="e">
        <f>SUM(IF(Z49=91,#REF!-#REF!,0),IF(AA49=91,#REF!-#REF!,0),IF(AB49=91,#REF!-#REF!,0),IF(AC49=91,#REF!-#REF!,0),IF(AD49=91,#REF!-#REF!,0),IF(AE49=91,K49-M49,0))</f>
        <v>#REF!</v>
      </c>
      <c r="W49" s="5" t="e">
        <f>SUM(IF(Z49=120,#REF!-#REF!,0),IF(AA49=120,#REF!-#REF!,0),IF(AB49=120,#REF!-#REF!,0),IF(AC49=120,#REF!-#REF!,0),IF(AD49=120,#REF!-#REF!,0),IF(AE49=120,K49-M49,0))</f>
        <v>#REF!</v>
      </c>
      <c r="X49" s="134" t="e">
        <f t="shared" si="1"/>
        <v>#REF!</v>
      </c>
      <c r="Y49" s="161"/>
      <c r="Z49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49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49" s="154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4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4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4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49" s="124"/>
    </row>
    <row r="50" spans="1:32" s="116" customFormat="1" ht="12.75" hidden="1">
      <c r="A50" s="122" t="s">
        <v>203</v>
      </c>
      <c r="B50" s="122"/>
      <c r="C50" s="121" t="s">
        <v>32</v>
      </c>
      <c r="D50" s="123" t="s">
        <v>121</v>
      </c>
      <c r="E50" s="124" t="s">
        <v>151</v>
      </c>
      <c r="F50" s="125" t="s">
        <v>122</v>
      </c>
      <c r="G50" s="125" t="s">
        <v>123</v>
      </c>
      <c r="H50" s="162">
        <v>6175474002</v>
      </c>
      <c r="I50" s="127" t="s">
        <v>70</v>
      </c>
      <c r="J50" s="128" t="s">
        <v>30</v>
      </c>
      <c r="K50" s="160"/>
      <c r="L50"/>
      <c r="M50" s="187"/>
      <c r="N50" s="187"/>
      <c r="O50" s="170">
        <v>39582</v>
      </c>
      <c r="P50" s="160"/>
      <c r="Q50" s="1"/>
      <c r="R50" s="204"/>
      <c r="S50" s="12" t="e">
        <f>SUM(IF(Z50=1,#REF!-#REF!,0),IF(AA50=1,#REF!-#REF!,0),IF(AB50=1,#REF!-#REF!,0),IF(AC50=1,#REF!-#REF!,0),IF(AD50=1,#REF!-#REF!,0),IF(AE50=1,K50-M50,0))</f>
        <v>#REF!</v>
      </c>
      <c r="T50" s="5" t="e">
        <f>SUM(IF(Z50=31,#REF!-#REF!,0),IF(AA50=31,#REF!-#REF!,0),IF(AB50=31,#REF!-#REF!,0),IF(AC50=31,#REF!-#REF!,0),IF(AD50=31,#REF!-#REF!,0),IF(AE50=31,K50-M50,0))</f>
        <v>#REF!</v>
      </c>
      <c r="U50" s="5" t="e">
        <f>SUM(IF(Z50=61,#REF!-#REF!,0),IF(AA50=61,#REF!-#REF!,0),IF(AB50=61,#REF!-#REF!,0),IF(AC50=61,#REF!-#REF!,0),IF(AD50=61,#REF!-#REF!,0),IF(AE50=61,K50-M50,0))</f>
        <v>#REF!</v>
      </c>
      <c r="V50" s="5" t="e">
        <f>SUM(IF(Z50=91,#REF!-#REF!,0),IF(AA50=91,#REF!-#REF!,0),IF(AB50=91,#REF!-#REF!,0),IF(AC50=91,#REF!-#REF!,0),IF(AD50=91,#REF!-#REF!,0),IF(AE50=91,K50-M50,0))</f>
        <v>#REF!</v>
      </c>
      <c r="W50" s="5" t="e">
        <f>SUM(IF(Z50=120,#REF!-#REF!,0),IF(AA50=120,#REF!-#REF!,0),IF(AB50=120,#REF!-#REF!,0),IF(AC50=120,#REF!-#REF!,0),IF(AD50=120,#REF!-#REF!,0),IF(AE50=120,K50-M50,0))</f>
        <v>#REF!</v>
      </c>
      <c r="X50" s="134" t="e">
        <f t="shared" si="1"/>
        <v>#REF!</v>
      </c>
      <c r="Y50" s="109"/>
      <c r="Z5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0" s="124"/>
    </row>
    <row r="51" spans="1:32" ht="12.75">
      <c r="A51" s="77" t="s">
        <v>3</v>
      </c>
      <c r="B51" s="106" t="s">
        <v>300</v>
      </c>
      <c r="C51" s="48" t="s">
        <v>170</v>
      </c>
      <c r="D51" s="8" t="s">
        <v>130</v>
      </c>
      <c r="E51" t="s">
        <v>153</v>
      </c>
      <c r="F51" s="41" t="s">
        <v>131</v>
      </c>
      <c r="G51" s="41">
        <v>53703</v>
      </c>
      <c r="H51" s="55">
        <v>6082574626</v>
      </c>
      <c r="I51" s="38" t="s">
        <v>75</v>
      </c>
      <c r="J51" s="45" t="s">
        <v>30</v>
      </c>
      <c r="K51" s="112">
        <v>1000</v>
      </c>
      <c r="L51" s="1">
        <v>39605</v>
      </c>
      <c r="M51" s="187">
        <v>1000</v>
      </c>
      <c r="O51" s="170"/>
      <c r="P51" s="112">
        <v>1000</v>
      </c>
      <c r="Q51" s="1"/>
      <c r="R51" s="204"/>
      <c r="S51" s="12" t="e">
        <f>SUM(IF(Z51=1,#REF!-#REF!,0),IF(AA51=1,#REF!-#REF!,0),IF(AB51=1,#REF!-#REF!,0),IF(AC51=1,#REF!-#REF!,0),IF(AD51=1,#REF!-#REF!,0),IF(AE51=1,K51-M51,0))</f>
        <v>#REF!</v>
      </c>
      <c r="T51" s="5" t="e">
        <f>SUM(IF(Z51=31,#REF!-#REF!,0),IF(AA51=31,#REF!-#REF!,0),IF(AB51=31,#REF!-#REF!,0),IF(AC51=31,#REF!-#REF!,0),IF(AD51=31,#REF!-#REF!,0),IF(AE51=31,K51-M51,0))</f>
        <v>#REF!</v>
      </c>
      <c r="U51" s="5" t="e">
        <f>SUM(IF(Z51=61,#REF!-#REF!,0),IF(AA51=61,#REF!-#REF!,0),IF(AB51=61,#REF!-#REF!,0),IF(AC51=61,#REF!-#REF!,0),IF(AD51=61,#REF!-#REF!,0),IF(AE51=61,K51-M51,0))</f>
        <v>#REF!</v>
      </c>
      <c r="V51" s="5" t="e">
        <f>SUM(IF(Z51=91,#REF!-#REF!,0),IF(AA51=91,#REF!-#REF!,0),IF(AB51=91,#REF!-#REF!,0),IF(AC51=91,#REF!-#REF!,0),IF(AD51=91,#REF!-#REF!,0),IF(AE51=91,K51-M51,0))</f>
        <v>#REF!</v>
      </c>
      <c r="W51" s="5" t="e">
        <f>SUM(IF(Z51=120,#REF!-#REF!,0),IF(AA51=120,#REF!-#REF!,0),IF(AB51=120,#REF!-#REF!,0),IF(AC51=120,#REF!-#REF!,0),IF(AD51=120,#REF!-#REF!,0),IF(AE51=120,K51-M51,0))</f>
        <v>#REF!</v>
      </c>
      <c r="X51" s="13" t="e">
        <f t="shared" si="1"/>
        <v>#REF!</v>
      </c>
      <c r="Y51" s="109"/>
      <c r="Z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1" s="74"/>
    </row>
    <row r="52" spans="1:32" ht="12.75">
      <c r="A52" s="106" t="s">
        <v>277</v>
      </c>
      <c r="B52" s="106" t="s">
        <v>277</v>
      </c>
      <c r="C52" s="49" t="s">
        <v>278</v>
      </c>
      <c r="D52" s="8" t="s">
        <v>124</v>
      </c>
      <c r="E52" t="s">
        <v>152</v>
      </c>
      <c r="F52" s="41" t="s">
        <v>125</v>
      </c>
      <c r="G52" s="41">
        <v>78701</v>
      </c>
      <c r="H52" s="55">
        <v>5124770746</v>
      </c>
      <c r="I52" s="37" t="s">
        <v>71</v>
      </c>
      <c r="J52" s="46" t="s">
        <v>279</v>
      </c>
      <c r="K52" s="112">
        <v>0</v>
      </c>
      <c r="M52" s="187">
        <v>0</v>
      </c>
      <c r="O52" s="170"/>
      <c r="P52" s="112">
        <v>250</v>
      </c>
      <c r="Q52" s="1"/>
      <c r="R52" s="204"/>
      <c r="S52" s="12" t="e">
        <f>SUM(IF(Z52=1,#REF!-#REF!,0),IF(AA52=1,#REF!-#REF!,0),IF(AB52=1,#REF!-#REF!,0),IF(AC52=1,#REF!-#REF!,0),IF(AD52=1,#REF!-#REF!,0),IF(AE52=1,K52-M52,0))</f>
        <v>#REF!</v>
      </c>
      <c r="T52" s="5" t="e">
        <f>SUM(IF(Z52=31,#REF!-#REF!,0),IF(AA52=31,#REF!-#REF!,0),IF(AB52=31,#REF!-#REF!,0),IF(AC52=31,#REF!-#REF!,0),IF(AD52=31,#REF!-#REF!,0),IF(AE52=31,K52-M52,0))</f>
        <v>#REF!</v>
      </c>
      <c r="U52" s="5" t="e">
        <f>SUM(IF(Z52=61,#REF!-#REF!,0),IF(AA52=61,#REF!-#REF!,0),IF(AB52=61,#REF!-#REF!,0),IF(AC52=61,#REF!-#REF!,0),IF(AD52=61,#REF!-#REF!,0),IF(AE52=61,K52-M52,0))</f>
        <v>#REF!</v>
      </c>
      <c r="V52" s="5" t="e">
        <f>SUM(IF(Z52=91,#REF!-#REF!,0),IF(AA52=91,#REF!-#REF!,0),IF(AB52=91,#REF!-#REF!,0),IF(AC52=91,#REF!-#REF!,0),IF(AD52=91,#REF!-#REF!,0),IF(AE52=91,K52-M52,0))</f>
        <v>#REF!</v>
      </c>
      <c r="W52" s="5" t="e">
        <f>SUM(IF(Z52=120,#REF!-#REF!,0),IF(AA52=120,#REF!-#REF!,0),IF(AB52=120,#REF!-#REF!,0),IF(AC52=120,#REF!-#REF!,0),IF(AD52=120,#REF!-#REF!,0),IF(AE52=120,K52-M52,0))</f>
        <v>#REF!</v>
      </c>
      <c r="X52" s="13" t="e">
        <f t="shared" si="1"/>
        <v>#REF!</v>
      </c>
      <c r="Y52" s="109"/>
      <c r="Z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2" s="74"/>
    </row>
    <row r="53" spans="1:32" s="116" customFormat="1" ht="12.75" hidden="1">
      <c r="A53" s="122" t="s">
        <v>206</v>
      </c>
      <c r="B53" s="122"/>
      <c r="C53" s="121" t="s">
        <v>156</v>
      </c>
      <c r="D53" s="116" t="s">
        <v>126</v>
      </c>
      <c r="E53" s="124" t="s">
        <v>127</v>
      </c>
      <c r="F53" s="125" t="s">
        <v>117</v>
      </c>
      <c r="G53" s="125">
        <v>20036</v>
      </c>
      <c r="H53" s="125" t="s">
        <v>166</v>
      </c>
      <c r="I53" s="163" t="s">
        <v>72</v>
      </c>
      <c r="J53" s="159" t="s">
        <v>155</v>
      </c>
      <c r="K53" s="131"/>
      <c r="L53"/>
      <c r="M53" s="187"/>
      <c r="N53" s="187"/>
      <c r="O53" s="170">
        <v>39582</v>
      </c>
      <c r="P53" s="131"/>
      <c r="Q53" s="1"/>
      <c r="R53" s="204"/>
      <c r="S53" s="12" t="e">
        <f>SUM(IF(Z53=1,#REF!-#REF!,0),IF(AA53=1,#REF!-#REF!,0),IF(AB53=1,#REF!-#REF!,0),IF(AC53=1,#REF!-#REF!,0),IF(AD53=1,#REF!-#REF!,0),IF(AE53=1,K53-M53,0))</f>
        <v>#REF!</v>
      </c>
      <c r="T53" s="5" t="e">
        <f>SUM(IF(Z53=31,#REF!-#REF!,0),IF(AA53=31,#REF!-#REF!,0),IF(AB53=31,#REF!-#REF!,0),IF(AC53=31,#REF!-#REF!,0),IF(AD53=31,#REF!-#REF!,0),IF(AE53=31,K53-M53,0))</f>
        <v>#REF!</v>
      </c>
      <c r="U53" s="5" t="e">
        <f>SUM(IF(Z53=61,#REF!-#REF!,0),IF(AA53=61,#REF!-#REF!,0),IF(AB53=61,#REF!-#REF!,0),IF(AC53=61,#REF!-#REF!,0),IF(AD53=61,#REF!-#REF!,0),IF(AE53=61,K53-M53,0))</f>
        <v>#REF!</v>
      </c>
      <c r="V53" s="5" t="e">
        <f>SUM(IF(Z53=91,#REF!-#REF!,0),IF(AA53=91,#REF!-#REF!,0),IF(AB53=91,#REF!-#REF!,0),IF(AC53=91,#REF!-#REF!,0),IF(AD53=91,#REF!-#REF!,0),IF(AE53=91,K53-M53,0))</f>
        <v>#REF!</v>
      </c>
      <c r="W53" s="5" t="e">
        <f>SUM(IF(Z53=120,#REF!-#REF!,0),IF(AA53=120,#REF!-#REF!,0),IF(AB53=120,#REF!-#REF!,0),IF(AC53=120,#REF!-#REF!,0),IF(AD53=120,#REF!-#REF!,0),IF(AE53=120,K53-M53,0))</f>
        <v>#REF!</v>
      </c>
      <c r="X53" s="134" t="e">
        <f t="shared" si="1"/>
        <v>#REF!</v>
      </c>
      <c r="Y53" s="109"/>
      <c r="Z53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3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3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3" s="124"/>
    </row>
    <row r="54" spans="1:32" ht="12.75">
      <c r="A54" s="106" t="s">
        <v>302</v>
      </c>
      <c r="B54" s="106" t="s">
        <v>302</v>
      </c>
      <c r="C54" s="48" t="s">
        <v>34</v>
      </c>
      <c r="D54" s="89" t="s">
        <v>270</v>
      </c>
      <c r="E54" s="30" t="s">
        <v>175</v>
      </c>
      <c r="F54" s="41" t="s">
        <v>176</v>
      </c>
      <c r="G54" s="41">
        <v>55101</v>
      </c>
      <c r="H54" s="56" t="s">
        <v>177</v>
      </c>
      <c r="I54" s="39" t="s">
        <v>76</v>
      </c>
      <c r="J54" s="46" t="s">
        <v>33</v>
      </c>
      <c r="K54" s="112">
        <v>250</v>
      </c>
      <c r="L54" s="1">
        <v>39504</v>
      </c>
      <c r="M54" s="196">
        <v>250</v>
      </c>
      <c r="N54" s="196"/>
      <c r="O54" s="170"/>
      <c r="P54" s="112">
        <v>250</v>
      </c>
      <c r="Q54" s="1"/>
      <c r="R54" s="207"/>
      <c r="S54" s="12" t="e">
        <f>SUM(IF(Z54=1,#REF!-#REF!,0),IF(AA54=1,#REF!-#REF!,0),IF(AB54=1,#REF!-#REF!,0),IF(AC54=1,#REF!-#REF!,0),IF(AD54=1,#REF!-#REF!,0),IF(AE54=1,K54-M54,0))</f>
        <v>#REF!</v>
      </c>
      <c r="T54" s="5" t="e">
        <f>SUM(IF(Z54=31,#REF!-#REF!,0),IF(AA54=31,#REF!-#REF!,0),IF(AB54=31,#REF!-#REF!,0),IF(AC54=31,#REF!-#REF!,0),IF(AD54=31,#REF!-#REF!,0),IF(AE54=31,K54-M54,0))</f>
        <v>#REF!</v>
      </c>
      <c r="U54" s="5" t="e">
        <f>SUM(IF(Z54=61,#REF!-#REF!,0),IF(AA54=61,#REF!-#REF!,0),IF(AB54=61,#REF!-#REF!,0),IF(AC54=61,#REF!-#REF!,0),IF(AD54=61,#REF!-#REF!,0),IF(AE54=61,K54-M54,0))</f>
        <v>#REF!</v>
      </c>
      <c r="V54" s="5" t="e">
        <f>SUM(IF(Z54=91,#REF!-#REF!,0),IF(AA54=91,#REF!-#REF!,0),IF(AB54=91,#REF!-#REF!,0),IF(AC54=91,#REF!-#REF!,0),IF(AD54=91,#REF!-#REF!,0),IF(AE54=91,K54-M54,0))</f>
        <v>#REF!</v>
      </c>
      <c r="W54" s="5" t="e">
        <f>SUM(IF(Z54=120,#REF!-#REF!,0),IF(AA54=120,#REF!-#REF!,0),IF(AB54=120,#REF!-#REF!,0),IF(AC54=120,#REF!-#REF!,0),IF(AD54=120,#REF!-#REF!,0),IF(AE54=120,K54-M54,0))</f>
        <v>#REF!</v>
      </c>
      <c r="X54" s="13" t="e">
        <f t="shared" si="1"/>
        <v>#REF!</v>
      </c>
      <c r="Y54" s="109"/>
      <c r="Z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4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4" s="74"/>
    </row>
    <row r="55" spans="1:32" s="86" customFormat="1" ht="12" customHeight="1">
      <c r="A55" s="77" t="s">
        <v>375</v>
      </c>
      <c r="B55" s="77" t="s">
        <v>376</v>
      </c>
      <c r="C55" s="214" t="s">
        <v>419</v>
      </c>
      <c r="D55" s="36" t="s">
        <v>377</v>
      </c>
      <c r="E55" s="30" t="s">
        <v>127</v>
      </c>
      <c r="F55" s="41" t="s">
        <v>117</v>
      </c>
      <c r="G55" s="41">
        <v>20024</v>
      </c>
      <c r="H55" s="54" t="s">
        <v>378</v>
      </c>
      <c r="I55" s="38"/>
      <c r="J55" s="47" t="s">
        <v>379</v>
      </c>
      <c r="K55" s="201">
        <v>500</v>
      </c>
      <c r="L55" s="1">
        <v>39602</v>
      </c>
      <c r="M55" s="204">
        <v>500</v>
      </c>
      <c r="N55" s="187"/>
      <c r="P55" s="201">
        <v>500</v>
      </c>
      <c r="S55" s="12" t="e">
        <f>SUM(IF(Z55=1,#REF!-#REF!,0),IF(AA55=1,#REF!-#REF!,0),IF(AB55=1,#REF!-#REF!,0),IF(AC55=1,#REF!-#REF!,0),IF(AD55=1,#REF!-#REF!,0),IF(AE55=1,#REF!-#REF!,0))</f>
        <v>#REF!</v>
      </c>
      <c r="T55" s="5" t="e">
        <f>SUM(IF(Z55=31,#REF!-#REF!,0),IF(AA55=31,#REF!-#REF!,0),IF(AB55=31,#REF!-#REF!,0),IF(AC55=31,#REF!-#REF!,0),IF(AD55=31,#REF!-#REF!,0),IF(AE55=31,#REF!-#REF!,0))</f>
        <v>#REF!</v>
      </c>
      <c r="U55" s="5" t="e">
        <f>SUM(IF(Z55=61,#REF!-#REF!,0),IF(AA55=61,#REF!-#REF!,0),IF(AB55=61,#REF!-#REF!,0),IF(AC55=61,#REF!-#REF!,0),IF(AD55=61,#REF!-#REF!,0),IF(AE55=61,#REF!-#REF!,0))</f>
        <v>#REF!</v>
      </c>
      <c r="V55" s="5" t="e">
        <f>SUM(IF(Z55=91,#REF!-#REF!,0),IF(AA55=91,#REF!-#REF!,0),IF(AB55=91,#REF!-#REF!,0),IF(AC55=91,#REF!-#REF!,0),IF(AD55=91,#REF!-#REF!,0),IF(AE55=91,#REF!-#REF!,0))</f>
        <v>#REF!</v>
      </c>
      <c r="W55" s="5" t="e">
        <f>SUM(IF(Z55=120,#REF!-#REF!,0),IF(AA55=120,#REF!-#REF!,0),IF(AB55=120,#REF!-#REF!,0),IF(AC55=120,#REF!-#REF!,0),IF(AD55=120,#REF!-#REF!,0),IF(AE55=120,#REF!-#REF!,0))</f>
        <v>#REF!</v>
      </c>
      <c r="X55" s="13" t="e">
        <f>SUM(S55:W55)</f>
        <v>#REF!</v>
      </c>
      <c r="Y55" s="109"/>
      <c r="Z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5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5" s="74"/>
    </row>
    <row r="56" spans="1:32" ht="12.75">
      <c r="A56" s="106" t="s">
        <v>303</v>
      </c>
      <c r="B56" s="106" t="s">
        <v>303</v>
      </c>
      <c r="C56" s="77" t="s">
        <v>337</v>
      </c>
      <c r="D56" s="98" t="s">
        <v>211</v>
      </c>
      <c r="E56" s="79" t="s">
        <v>212</v>
      </c>
      <c r="F56" s="80" t="s">
        <v>96</v>
      </c>
      <c r="G56" s="80">
        <v>95827</v>
      </c>
      <c r="H56" s="90" t="s">
        <v>338</v>
      </c>
      <c r="I56" s="82" t="s">
        <v>213</v>
      </c>
      <c r="J56" s="99" t="s">
        <v>339</v>
      </c>
      <c r="K56" s="113">
        <v>1000</v>
      </c>
      <c r="L56" s="1">
        <v>39504</v>
      </c>
      <c r="M56" s="187">
        <v>1000</v>
      </c>
      <c r="O56" s="170"/>
      <c r="P56" s="113">
        <v>1000</v>
      </c>
      <c r="Q56" s="1"/>
      <c r="R56" s="204"/>
      <c r="S56" s="12" t="e">
        <f>SUM(IF(Z56=1,#REF!-#REF!,0),IF(AA56=1,#REF!-#REF!,0),IF(AB56=1,#REF!-#REF!,0),IF(AC56=1,#REF!-#REF!,0),IF(AD56=1,#REF!-#REF!,0),IF(AE56=1,K56-M56,0))</f>
        <v>#REF!</v>
      </c>
      <c r="T56" s="5" t="e">
        <f>SUM(IF(Z56=31,#REF!-#REF!,0),IF(AA56=31,#REF!-#REF!,0),IF(AB56=31,#REF!-#REF!,0),IF(AC56=31,#REF!-#REF!,0),IF(AD56=31,#REF!-#REF!,0),IF(AE56=31,K56-M56,0))</f>
        <v>#REF!</v>
      </c>
      <c r="U56" s="5" t="e">
        <f>SUM(IF(Z56=61,#REF!-#REF!,0),IF(AA56=61,#REF!-#REF!,0),IF(AB56=61,#REF!-#REF!,0),IF(AC56=61,#REF!-#REF!,0),IF(AD56=61,#REF!-#REF!,0),IF(AE56=61,K56-M56,0))</f>
        <v>#REF!</v>
      </c>
      <c r="V56" s="5" t="e">
        <f>SUM(IF(Z56=91,#REF!-#REF!,0),IF(AA56=91,#REF!-#REF!,0),IF(AB56=91,#REF!-#REF!,0),IF(AC56=91,#REF!-#REF!,0),IF(AD56=91,#REF!-#REF!,0),IF(AE56=91,K56-M56,0))</f>
        <v>#REF!</v>
      </c>
      <c r="W56" s="5" t="e">
        <f>SUM(IF(Z56=120,#REF!-#REF!,0),IF(AA56=120,#REF!-#REF!,0),IF(AB56=120,#REF!-#REF!,0),IF(AC56=120,#REF!-#REF!,0),IF(AD56=120,#REF!-#REF!,0),IF(AE56=120,K56-M56,0))</f>
        <v>#REF!</v>
      </c>
      <c r="X56" s="85" t="e">
        <f t="shared" si="1"/>
        <v>#REF!</v>
      </c>
      <c r="Y56" s="109"/>
      <c r="Z5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6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6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6" s="79"/>
    </row>
    <row r="57" spans="1:32" ht="12.75">
      <c r="A57" s="77" t="s">
        <v>6</v>
      </c>
      <c r="B57" s="106" t="s">
        <v>6</v>
      </c>
      <c r="C57" s="48" t="s">
        <v>193</v>
      </c>
      <c r="D57" s="36" t="s">
        <v>335</v>
      </c>
      <c r="E57" s="30" t="s">
        <v>127</v>
      </c>
      <c r="F57" s="41" t="s">
        <v>117</v>
      </c>
      <c r="G57" s="41">
        <v>20036</v>
      </c>
      <c r="H57" s="41" t="s">
        <v>163</v>
      </c>
      <c r="I57" s="38" t="s">
        <v>80</v>
      </c>
      <c r="J57" s="46" t="s">
        <v>194</v>
      </c>
      <c r="K57" s="112">
        <v>500</v>
      </c>
      <c r="L57" s="1">
        <v>39511</v>
      </c>
      <c r="M57" s="196">
        <v>500</v>
      </c>
      <c r="N57" s="196"/>
      <c r="O57" s="170"/>
      <c r="P57" s="112">
        <v>500</v>
      </c>
      <c r="Q57" s="1"/>
      <c r="R57" s="207"/>
      <c r="S57" s="12" t="e">
        <f>SUM(IF(Z57=1,#REF!-#REF!,0),IF(AA57=1,#REF!-#REF!,0),IF(AB57=1,#REF!-#REF!,0),IF(AC57=1,#REF!-#REF!,0),IF(AD57=1,#REF!-#REF!,0),IF(AE57=1,K57-M57,0))</f>
        <v>#REF!</v>
      </c>
      <c r="T57" s="5" t="e">
        <f>SUM(IF(Z57=31,#REF!-#REF!,0),IF(AA57=31,#REF!-#REF!,0),IF(AB57=31,#REF!-#REF!,0),IF(AC57=31,#REF!-#REF!,0),IF(AD57=31,#REF!-#REF!,0),IF(AE57=31,K57-M57,0))</f>
        <v>#REF!</v>
      </c>
      <c r="U57" s="5" t="e">
        <f>SUM(IF(Z57=61,#REF!-#REF!,0),IF(AA57=61,#REF!-#REF!,0),IF(AB57=61,#REF!-#REF!,0),IF(AC57=61,#REF!-#REF!,0),IF(AD57=61,#REF!-#REF!,0),IF(AE57=61,K57-M57,0))</f>
        <v>#REF!</v>
      </c>
      <c r="V57" s="5" t="e">
        <f>SUM(IF(Z57=91,#REF!-#REF!,0),IF(AA57=91,#REF!-#REF!,0),IF(AB57=91,#REF!-#REF!,0),IF(AC57=91,#REF!-#REF!,0),IF(AD57=91,#REF!-#REF!,0),IF(AE57=91,K57-M57,0))</f>
        <v>#REF!</v>
      </c>
      <c r="W57" s="5" t="e">
        <f>SUM(IF(Z57=120,#REF!-#REF!,0),IF(AA57=120,#REF!-#REF!,0),IF(AB57=120,#REF!-#REF!,0),IF(AC57=120,#REF!-#REF!,0),IF(AD57=120,#REF!-#REF!,0),IF(AE57=120,K57-M57,0))</f>
        <v>#REF!</v>
      </c>
      <c r="X57" s="13" t="e">
        <f t="shared" si="1"/>
        <v>#REF!</v>
      </c>
      <c r="Y57" s="109"/>
      <c r="Z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7" s="74"/>
    </row>
    <row r="58" spans="1:32" s="116" customFormat="1" ht="12.75" hidden="1">
      <c r="A58" s="122" t="s">
        <v>332</v>
      </c>
      <c r="B58" s="121"/>
      <c r="C58" s="121" t="s">
        <v>240</v>
      </c>
      <c r="D58" s="153" t="s">
        <v>241</v>
      </c>
      <c r="E58" s="124" t="s">
        <v>242</v>
      </c>
      <c r="F58" s="125" t="s">
        <v>96</v>
      </c>
      <c r="G58" s="125">
        <v>94301</v>
      </c>
      <c r="H58" s="125" t="s">
        <v>243</v>
      </c>
      <c r="I58" s="127"/>
      <c r="J58" s="159" t="s">
        <v>244</v>
      </c>
      <c r="K58" s="160"/>
      <c r="L58"/>
      <c r="M58" s="187"/>
      <c r="N58" s="187"/>
      <c r="O58" s="170">
        <v>39582</v>
      </c>
      <c r="P58" s="160"/>
      <c r="Q58" s="1"/>
      <c r="R58" s="204"/>
      <c r="S58" s="12" t="e">
        <f>SUM(IF(Z58=1,#REF!-#REF!,0),IF(AA58=1,#REF!-#REF!,0),IF(AB58=1,#REF!-#REF!,0),IF(AC58=1,#REF!-#REF!,0),IF(AD58=1,#REF!-#REF!,0),IF(AE58=1,K58-M58,0))</f>
        <v>#REF!</v>
      </c>
      <c r="T58" s="5" t="e">
        <f>SUM(IF(Z58=31,#REF!-#REF!,0),IF(AA58=31,#REF!-#REF!,0),IF(AB58=31,#REF!-#REF!,0),IF(AC58=31,#REF!-#REF!,0),IF(AD58=31,#REF!-#REF!,0),IF(AE58=31,K58-M58,0))</f>
        <v>#REF!</v>
      </c>
      <c r="U58" s="5" t="e">
        <f>SUM(IF(Z58=61,#REF!-#REF!,0),IF(AA58=61,#REF!-#REF!,0),IF(AB58=61,#REF!-#REF!,0),IF(AC58=61,#REF!-#REF!,0),IF(AD58=61,#REF!-#REF!,0),IF(AE58=61,K58-M58,0))</f>
        <v>#REF!</v>
      </c>
      <c r="V58" s="5" t="e">
        <f>SUM(IF(Z58=91,#REF!-#REF!,0),IF(AA58=91,#REF!-#REF!,0),IF(AB58=91,#REF!-#REF!,0),IF(AC58=91,#REF!-#REF!,0),IF(AD58=91,#REF!-#REF!,0),IF(AE58=91,K58-M58,0))</f>
        <v>#REF!</v>
      </c>
      <c r="W58" s="5" t="e">
        <f>SUM(IF(Z58=120,#REF!-#REF!,0),IF(AA58=120,#REF!-#REF!,0),IF(AB58=120,#REF!-#REF!,0),IF(AC58=120,#REF!-#REF!,0),IF(AD58=120,#REF!-#REF!,0),IF(AE58=120,K58-M58,0))</f>
        <v>#REF!</v>
      </c>
      <c r="X58" s="134" t="e">
        <f t="shared" si="1"/>
        <v>#REF!</v>
      </c>
      <c r="Y58" s="109"/>
      <c r="Z5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8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8" s="124"/>
    </row>
    <row r="59" spans="1:32" ht="12.75">
      <c r="A59" s="77" t="s">
        <v>20</v>
      </c>
      <c r="B59" s="106" t="s">
        <v>20</v>
      </c>
      <c r="C59" s="48" t="s">
        <v>32</v>
      </c>
      <c r="D59" s="36" t="s">
        <v>392</v>
      </c>
      <c r="E59" s="30" t="s">
        <v>127</v>
      </c>
      <c r="F59" s="100" t="s">
        <v>117</v>
      </c>
      <c r="G59" s="41">
        <v>20006</v>
      </c>
      <c r="H59" s="100" t="s">
        <v>393</v>
      </c>
      <c r="I59" s="38" t="s">
        <v>82</v>
      </c>
      <c r="J59" s="46" t="s">
        <v>272</v>
      </c>
      <c r="K59" s="112">
        <v>500</v>
      </c>
      <c r="L59" s="1">
        <v>39639</v>
      </c>
      <c r="M59" s="187">
        <v>500</v>
      </c>
      <c r="O59" s="170"/>
      <c r="P59" s="112">
        <v>500</v>
      </c>
      <c r="Q59" s="1"/>
      <c r="R59" s="204"/>
      <c r="S59" s="12" t="e">
        <f>SUM(IF(Z59=1,#REF!-#REF!,0),IF(AA59=1,#REF!-#REF!,0),IF(AB59=1,#REF!-#REF!,0),IF(AC59=1,#REF!-#REF!,0),IF(AD59=1,#REF!-#REF!,0),IF(AE59=1,K59-M59,0))</f>
        <v>#REF!</v>
      </c>
      <c r="T59" s="5" t="e">
        <f>SUM(IF(Z59=31,#REF!-#REF!,0),IF(AA59=31,#REF!-#REF!,0),IF(AB59=31,#REF!-#REF!,0),IF(AC59=31,#REF!-#REF!,0),IF(AD59=31,#REF!-#REF!,0),IF(AE59=31,K59-M59,0))</f>
        <v>#REF!</v>
      </c>
      <c r="U59" s="5" t="e">
        <f>SUM(IF(Z59=61,#REF!-#REF!,0),IF(AA59=61,#REF!-#REF!,0),IF(AB59=61,#REF!-#REF!,0),IF(AC59=61,#REF!-#REF!,0),IF(AD59=61,#REF!-#REF!,0),IF(AE59=61,K59-M59,0))</f>
        <v>#REF!</v>
      </c>
      <c r="V59" s="5" t="e">
        <f>SUM(IF(Z59=91,#REF!-#REF!,0),IF(AA59=91,#REF!-#REF!,0),IF(AB59=91,#REF!-#REF!,0),IF(AC59=91,#REF!-#REF!,0),IF(AD59=91,#REF!-#REF!,0),IF(AE59=91,K59-M59,0))</f>
        <v>#REF!</v>
      </c>
      <c r="W59" s="5" t="e">
        <f>SUM(IF(Z59=120,#REF!-#REF!,0),IF(AA59=120,#REF!-#REF!,0),IF(AB59=120,#REF!-#REF!,0),IF(AC59=120,#REF!-#REF!,0),IF(AD59=120,#REF!-#REF!,0),IF(AE59=120,K59-M59,0))</f>
        <v>#REF!</v>
      </c>
      <c r="X59" s="13" t="e">
        <f t="shared" si="1"/>
        <v>#REF!</v>
      </c>
      <c r="Y59" s="109"/>
      <c r="Z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5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59" s="74"/>
    </row>
    <row r="60" spans="1:32" s="116" customFormat="1" ht="12.75" hidden="1">
      <c r="A60" s="122" t="s">
        <v>200</v>
      </c>
      <c r="B60" s="122"/>
      <c r="C60" s="121" t="s">
        <v>172</v>
      </c>
      <c r="D60" s="123"/>
      <c r="E60" s="124"/>
      <c r="F60" s="125"/>
      <c r="G60" s="125"/>
      <c r="H60" s="162"/>
      <c r="I60" s="127" t="s">
        <v>79</v>
      </c>
      <c r="J60" s="159" t="s">
        <v>45</v>
      </c>
      <c r="K60" s="160"/>
      <c r="L60" s="130"/>
      <c r="M60" s="192"/>
      <c r="N60" s="192"/>
      <c r="O60" s="130">
        <v>39263</v>
      </c>
      <c r="P60" s="160"/>
      <c r="Q60" s="130"/>
      <c r="R60" s="192"/>
      <c r="S60" s="132" t="e">
        <f>SUM(IF(Z60=1,#REF!-#REF!,0),IF(AA60=1,#REF!-#REF!,0),IF(AB60=1,#REF!-#REF!,0),IF(AC60=1,#REF!-#REF!,0),IF(AD60=1,#REF!-#REF!,0),IF(AE60=1,K60-M60,0))</f>
        <v>#REF!</v>
      </c>
      <c r="T60" s="133" t="e">
        <f>SUM(IF(Z60=31,#REF!-#REF!,0),IF(AA60=31,#REF!-#REF!,0),IF(AB60=31,#REF!-#REF!,0),IF(AC60=31,#REF!-#REF!,0),IF(AD60=31,#REF!-#REF!,0),IF(AE60=31,K60-M60,0))</f>
        <v>#REF!</v>
      </c>
      <c r="U60" s="133" t="e">
        <f>SUM(IF(Z60=61,#REF!-#REF!,0),IF(AA60=61,#REF!-#REF!,0),IF(AB60=61,#REF!-#REF!,0),IF(AC60=61,#REF!-#REF!,0),IF(AD60=61,#REF!-#REF!,0),IF(AE60=61,K60-M60,0))</f>
        <v>#REF!</v>
      </c>
      <c r="V60" s="133" t="e">
        <f>SUM(IF(Z60=91,#REF!-#REF!,0),IF(AA60=91,#REF!-#REF!,0),IF(AB60=91,#REF!-#REF!,0),IF(AC60=91,#REF!-#REF!,0),IF(AD60=91,#REF!-#REF!,0),IF(AE60=91,K60-M60,0))</f>
        <v>#REF!</v>
      </c>
      <c r="W60" s="133" t="e">
        <f>SUM(IF(Z60=120,#REF!-#REF!,0),IF(AA60=120,#REF!-#REF!,0),IF(AB60=120,#REF!-#REF!,0),IF(AC60=120,#REF!-#REF!,0),IF(AD60=120,#REF!-#REF!,0),IF(AE60=120,K60-M60,0))</f>
        <v>#REF!</v>
      </c>
      <c r="X60" s="134" t="e">
        <f>SUM(S60:W60)</f>
        <v>#REF!</v>
      </c>
      <c r="Y60" s="109"/>
      <c r="Z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60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60" s="124"/>
    </row>
    <row r="61" spans="1:32" s="116" customFormat="1" ht="12.75" hidden="1">
      <c r="A61" s="122" t="s">
        <v>205</v>
      </c>
      <c r="B61" s="122"/>
      <c r="C61" s="121" t="s">
        <v>32</v>
      </c>
      <c r="D61" s="137" t="s">
        <v>136</v>
      </c>
      <c r="E61" s="124" t="s">
        <v>139</v>
      </c>
      <c r="F61" s="125" t="s">
        <v>96</v>
      </c>
      <c r="G61" s="125">
        <v>94105</v>
      </c>
      <c r="H61" s="162"/>
      <c r="I61" s="127" t="s">
        <v>84</v>
      </c>
      <c r="J61" s="128" t="s">
        <v>30</v>
      </c>
      <c r="K61" s="160"/>
      <c r="L61" s="130"/>
      <c r="M61" s="192"/>
      <c r="N61" s="192"/>
      <c r="O61" s="130"/>
      <c r="P61" s="160"/>
      <c r="Q61" s="130"/>
      <c r="R61" s="192"/>
      <c r="S61" s="132" t="e">
        <f>SUM(IF(Z61=1,#REF!-#REF!,0),IF(AA61=1,#REF!-#REF!,0),IF(AB61=1,#REF!-#REF!,0),IF(AC61=1,#REF!-#REF!,0),IF(AD61=1,#REF!-#REF!,0),IF(AE61=1,K61-M61,0))</f>
        <v>#REF!</v>
      </c>
      <c r="T61" s="133" t="e">
        <f>SUM(IF(Z61=31,#REF!-#REF!,0),IF(AA61=31,#REF!-#REF!,0),IF(AB61=31,#REF!-#REF!,0),IF(AC61=31,#REF!-#REF!,0),IF(AD61=31,#REF!-#REF!,0),IF(AE61=31,K61-M61,0))</f>
        <v>#REF!</v>
      </c>
      <c r="U61" s="133" t="e">
        <f>SUM(IF(Z61=61,#REF!-#REF!,0),IF(AA61=61,#REF!-#REF!,0),IF(AB61=61,#REF!-#REF!,0),IF(AC61=61,#REF!-#REF!,0),IF(AD61=61,#REF!-#REF!,0),IF(AE61=61,K61-M61,0))</f>
        <v>#REF!</v>
      </c>
      <c r="V61" s="133" t="e">
        <f>SUM(IF(Z61=91,#REF!-#REF!,0),IF(AA61=91,#REF!-#REF!,0),IF(AB61=91,#REF!-#REF!,0),IF(AC61=91,#REF!-#REF!,0),IF(AD61=91,#REF!-#REF!,0),IF(AE61=91,K61-M61,0))</f>
        <v>#REF!</v>
      </c>
      <c r="W61" s="133" t="e">
        <f>SUM(IF(Z61=120,#REF!-#REF!,0),IF(AA61=120,#REF!-#REF!,0),IF(AB61=120,#REF!-#REF!,0),IF(AC61=120,#REF!-#REF!,0),IF(AD61=120,#REF!-#REF!,0),IF(AE61=120,K61-M61,0))</f>
        <v>#REF!</v>
      </c>
      <c r="X61" s="134" t="e">
        <f>SUM(S61:W61)</f>
        <v>#REF!</v>
      </c>
      <c r="Y61" s="109"/>
      <c r="Z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61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61" s="124"/>
    </row>
    <row r="62" ht="12.75"/>
    <row r="63" spans="1:25" ht="12.75">
      <c r="A63" s="77"/>
      <c r="B63" s="77"/>
      <c r="C63" s="48"/>
      <c r="D63" s="8"/>
      <c r="E63" s="8"/>
      <c r="F63" s="63"/>
      <c r="G63" s="8"/>
      <c r="H63" s="8"/>
      <c r="I63" s="8"/>
      <c r="J63" s="45"/>
      <c r="K63" s="110"/>
      <c r="L63" s="96"/>
      <c r="M63" s="198"/>
      <c r="N63" s="198"/>
      <c r="O63" s="92"/>
      <c r="P63" s="110"/>
      <c r="Q63" s="96"/>
      <c r="R63" s="198"/>
      <c r="S63" s="12"/>
      <c r="T63" s="5"/>
      <c r="U63" s="5"/>
      <c r="V63" s="5"/>
      <c r="W63" s="5"/>
      <c r="X63" s="13"/>
      <c r="Y63" s="109"/>
    </row>
    <row r="64" spans="1:31" s="75" customFormat="1" ht="13.5" thickBot="1">
      <c r="A64" s="107"/>
      <c r="B64" s="107"/>
      <c r="C64" s="64"/>
      <c r="D64" s="65"/>
      <c r="E64" s="65"/>
      <c r="F64" s="66"/>
      <c r="G64" s="65"/>
      <c r="H64" s="65"/>
      <c r="I64" s="65"/>
      <c r="J64" s="67"/>
      <c r="K64" s="183">
        <f>SUM(K10:K63)</f>
        <v>18850</v>
      </c>
      <c r="L64" s="97"/>
      <c r="M64" s="199">
        <f>SUM(M10:M63)</f>
        <v>16850</v>
      </c>
      <c r="N64" s="199"/>
      <c r="O64" s="93"/>
      <c r="P64" s="183">
        <f>SUM(P10:P63)</f>
        <v>20100</v>
      </c>
      <c r="Q64" s="97"/>
      <c r="R64" s="199">
        <f>SUM(R10:R57)</f>
        <v>0</v>
      </c>
      <c r="S64" s="69">
        <f>SUM(IF(Z64=1,#REF!-#REF!,0),IF(AA64=1,#REF!-#REF!,0),IF(AB64=1,#REF!-#REF!,0),IF(AC64=1,#REF!-#REF!,0),IF(AD64=1,#REF!-#REF!,0))</f>
        <v>0</v>
      </c>
      <c r="T64" s="68">
        <f>SUM(IF(Z64=31,#REF!-#REF!,0),IF(AA64=31,#REF!-#REF!,0),IF(AB64=31,#REF!-#REF!,0),IF(AC64=31,#REF!-#REF!,0),IF(AD64=31,#REF!-#REF!,0))</f>
        <v>0</v>
      </c>
      <c r="U64" s="68">
        <f>SUM(IF(Z64=61,#REF!-#REF!,0),IF(AA64=61,#REF!-#REF!,0),IF(AB64=61,#REF!-#REF!,0),IF(AC64=61,#REF!-#REF!,0),IF(AD64=61,#REF!-#REF!,0))</f>
        <v>0</v>
      </c>
      <c r="V64" s="68">
        <f>SUM(IF(Z64=91,#REF!-#REF!,0),IF(AA64=91,#REF!-#REF!,0),IF(AB64=91,#REF!-#REF!,0),IF(AC64=91,#REF!-#REF!,0),IF(AD64=91,#REF!-#REF!,0))</f>
        <v>0</v>
      </c>
      <c r="W64" s="68" t="e">
        <f>+SUM(W7:W61)</f>
        <v>#REF!</v>
      </c>
      <c r="X64" s="71" t="e">
        <f>SUM(X7:X61)</f>
        <v>#REF!</v>
      </c>
      <c r="Y64" s="179"/>
      <c r="Z64" s="70"/>
      <c r="AA64" s="70"/>
      <c r="AB64" s="70"/>
      <c r="AC64" s="70"/>
      <c r="AD64" s="70"/>
      <c r="AE64" s="70"/>
    </row>
    <row r="65" ht="13.5" thickTop="1">
      <c r="Y65" s="86"/>
    </row>
    <row r="66" spans="1:25" ht="12.75">
      <c r="A66" s="211" t="s">
        <v>402</v>
      </c>
      <c r="Y66" s="86"/>
    </row>
    <row r="67" spans="1:32" ht="12.75">
      <c r="A67" s="106" t="s">
        <v>207</v>
      </c>
      <c r="B67" s="106" t="s">
        <v>281</v>
      </c>
      <c r="C67" s="49" t="s">
        <v>258</v>
      </c>
      <c r="D67" s="89" t="s">
        <v>225</v>
      </c>
      <c r="E67" s="30" t="s">
        <v>127</v>
      </c>
      <c r="F67" s="41" t="s">
        <v>117</v>
      </c>
      <c r="G67" s="41">
        <v>20005</v>
      </c>
      <c r="H67" s="55">
        <v>2023873669</v>
      </c>
      <c r="I67" s="37" t="s">
        <v>208</v>
      </c>
      <c r="J67" s="46" t="s">
        <v>259</v>
      </c>
      <c r="K67" s="110">
        <v>1000</v>
      </c>
      <c r="O67" s="170"/>
      <c r="P67" s="94">
        <v>500</v>
      </c>
      <c r="Q67" s="1"/>
      <c r="R67" s="204"/>
      <c r="S67" s="12" t="e">
        <f>SUM(IF(Z67=1,#REF!-#REF!,0),IF(AA67=1,#REF!-#REF!,0),IF(AB67=1,#REF!-#REF!,0),IF(AC67=1,#REF!-#REF!,0),IF(AD67=1,#REF!-#REF!,0),IF(AE67=1,K67-M67,0))</f>
        <v>#REF!</v>
      </c>
      <c r="T67" s="5" t="e">
        <f>SUM(IF(Z67=31,#REF!-#REF!,0),IF(AA67=31,#REF!-#REF!,0),IF(AB67=31,#REF!-#REF!,0),IF(AC67=31,#REF!-#REF!,0),IF(AD67=31,#REF!-#REF!,0),IF(AE67=31,K67-M67,0))</f>
        <v>#REF!</v>
      </c>
      <c r="U67" s="5" t="e">
        <f>SUM(IF(Z67=61,#REF!-#REF!,0),IF(AA67=61,#REF!-#REF!,0),IF(AB67=61,#REF!-#REF!,0),IF(AC67=61,#REF!-#REF!,0),IF(AD67=61,#REF!-#REF!,0),IF(AE67=61,K67-M67,0))</f>
        <v>#REF!</v>
      </c>
      <c r="V67" s="5" t="e">
        <f>SUM(IF(Z67=91,#REF!-#REF!,0),IF(AA67=91,#REF!-#REF!,0),IF(AB67=91,#REF!-#REF!,0),IF(AC67=91,#REF!-#REF!,0),IF(AD67=91,#REF!-#REF!,0),IF(AE67=91,K67-M67,0))</f>
        <v>#REF!</v>
      </c>
      <c r="W67" s="5" t="e">
        <f>SUM(IF(Z67=120,#REF!-#REF!,0),IF(AA67=120,#REF!-#REF!,0),IF(AB67=120,#REF!-#REF!,0),IF(AC67=120,#REF!-#REF!,0),IF(AD67=120,#REF!-#REF!,0),IF(AE67=120,K67-M67,0))</f>
        <v>#REF!</v>
      </c>
      <c r="X67" s="13" t="e">
        <f>SUM(S67:W67)</f>
        <v>#REF!</v>
      </c>
      <c r="Z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67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67" s="74"/>
    </row>
    <row r="68" spans="1:32" s="86" customFormat="1" ht="12.75">
      <c r="A68" s="77" t="s">
        <v>26</v>
      </c>
      <c r="B68" s="77" t="s">
        <v>26</v>
      </c>
      <c r="C68" s="48" t="s">
        <v>187</v>
      </c>
      <c r="D68" s="8" t="s">
        <v>104</v>
      </c>
      <c r="E68" s="30" t="s">
        <v>135</v>
      </c>
      <c r="F68" s="41" t="s">
        <v>95</v>
      </c>
      <c r="G68" s="41" t="s">
        <v>105</v>
      </c>
      <c r="H68" s="55">
        <v>2124319090</v>
      </c>
      <c r="I68" s="39" t="s">
        <v>56</v>
      </c>
      <c r="J68" s="46" t="s">
        <v>188</v>
      </c>
      <c r="K68" s="110">
        <v>1000</v>
      </c>
      <c r="L68"/>
      <c r="M68" s="187"/>
      <c r="N68" s="187"/>
      <c r="O68" s="170"/>
      <c r="P68" s="110">
        <v>500</v>
      </c>
      <c r="Q68" s="1"/>
      <c r="R68" s="204"/>
      <c r="S68" s="12" t="e">
        <f>SUM(IF(Z68=1,#REF!-#REF!,0),IF(AA68=1,#REF!-#REF!,0),IF(AB68=1,#REF!-#REF!,0),IF(AC68=1,#REF!-#REF!,0),IF(AD68=1,#REF!-#REF!,0),IF(AE68=1,K68-M68,0))</f>
        <v>#REF!</v>
      </c>
      <c r="T68" s="5" t="e">
        <f>SUM(IF(Z68=31,#REF!-#REF!,0),IF(AA68=31,#REF!-#REF!,0),IF(AB68=31,#REF!-#REF!,0),IF(AC68=31,#REF!-#REF!,0),IF(AD68=31,#REF!-#REF!,0),IF(AE68=31,K68-M68,0))</f>
        <v>#REF!</v>
      </c>
      <c r="U68" s="5" t="e">
        <f>SUM(IF(Z68=61,#REF!-#REF!,0),IF(AA68=61,#REF!-#REF!,0),IF(AB68=61,#REF!-#REF!,0),IF(AC68=61,#REF!-#REF!,0),IF(AD68=61,#REF!-#REF!,0),IF(AE68=61,K68-M68,0))</f>
        <v>#REF!</v>
      </c>
      <c r="V68" s="5" t="e">
        <f>SUM(IF(Z68=91,#REF!-#REF!,0),IF(AA68=91,#REF!-#REF!,0),IF(AB68=91,#REF!-#REF!,0),IF(AC68=91,#REF!-#REF!,0),IF(AD68=91,#REF!-#REF!,0),IF(AE68=91,K68-M68,0))</f>
        <v>#REF!</v>
      </c>
      <c r="W68" s="5" t="e">
        <f>SUM(IF(Z68=120,#REF!-#REF!,0),IF(AA68=120,#REF!-#REF!,0),IF(AB68=120,#REF!-#REF!,0),IF(AC68=120,#REF!-#REF!,0),IF(AD68=120,#REF!-#REF!,0),IF(AE68=120,K68-M68,0))</f>
        <v>#REF!</v>
      </c>
      <c r="X68" s="13" t="e">
        <f>SUM(S68:W68)</f>
        <v>#REF!</v>
      </c>
      <c r="Y68" s="116"/>
      <c r="Z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68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68" s="74"/>
    </row>
    <row r="69" spans="1:32" ht="12.75">
      <c r="A69" s="106" t="s">
        <v>283</v>
      </c>
      <c r="B69" s="106" t="s">
        <v>284</v>
      </c>
      <c r="C69" s="214" t="s">
        <v>421</v>
      </c>
      <c r="D69" s="239" t="s">
        <v>420</v>
      </c>
      <c r="E69" s="216" t="s">
        <v>153</v>
      </c>
      <c r="F69" s="217" t="s">
        <v>131</v>
      </c>
      <c r="G69" s="217">
        <v>53703</v>
      </c>
      <c r="H69" s="54" t="s">
        <v>165</v>
      </c>
      <c r="I69" s="38" t="s">
        <v>83</v>
      </c>
      <c r="J69" s="47" t="s">
        <v>269</v>
      </c>
      <c r="K69" s="112">
        <v>250</v>
      </c>
      <c r="O69" s="170"/>
      <c r="P69" s="112">
        <v>250</v>
      </c>
      <c r="Q69" s="1"/>
      <c r="R69" s="204"/>
      <c r="S69" s="12" t="e">
        <f>SUM(IF(Z69=1,#REF!-#REF!,0),IF(AA69=1,#REF!-#REF!,0),IF(AB69=1,#REF!-#REF!,0),IF(AC69=1,#REF!-#REF!,0),IF(AD69=1,#REF!-#REF!,0),IF(AE69=1,K69-M69,0))</f>
        <v>#REF!</v>
      </c>
      <c r="T69" s="5" t="e">
        <f>SUM(IF(Z69=31,#REF!-#REF!,0),IF(AA69=31,#REF!-#REF!,0),IF(AB69=31,#REF!-#REF!,0),IF(AC69=31,#REF!-#REF!,0),IF(AD69=31,#REF!-#REF!,0),IF(AE69=31,K69-M69,0))</f>
        <v>#REF!</v>
      </c>
      <c r="U69" s="5" t="e">
        <f>SUM(IF(Z69=61,#REF!-#REF!,0),IF(AA69=61,#REF!-#REF!,0),IF(AB69=61,#REF!-#REF!,0),IF(AC69=61,#REF!-#REF!,0),IF(AD69=61,#REF!-#REF!,0),IF(AE69=61,K69-M69,0))</f>
        <v>#REF!</v>
      </c>
      <c r="V69" s="5" t="e">
        <f>SUM(IF(Z69=91,#REF!-#REF!,0),IF(AA69=91,#REF!-#REF!,0),IF(AB69=91,#REF!-#REF!,0),IF(AC69=91,#REF!-#REF!,0),IF(AD69=91,#REF!-#REF!,0),IF(AE69=91,K69-M69,0))</f>
        <v>#REF!</v>
      </c>
      <c r="W69" s="5" t="e">
        <f>SUM(IF(Z69=120,#REF!-#REF!,0),IF(AA69=120,#REF!-#REF!,0),IF(AB69=120,#REF!-#REF!,0),IF(AC69=120,#REF!-#REF!,0),IF(AD69=120,#REF!-#REF!,0),IF(AE69=120,K69-M69,0))</f>
        <v>#REF!</v>
      </c>
      <c r="X69" s="13" t="e">
        <f>SUM(S69:W69)</f>
        <v>#REF!</v>
      </c>
      <c r="Y69" s="109"/>
      <c r="Z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69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69" s="74"/>
    </row>
    <row r="70" spans="1:32" ht="12.75">
      <c r="A70" s="77" t="s">
        <v>184</v>
      </c>
      <c r="B70" s="106" t="s">
        <v>184</v>
      </c>
      <c r="C70" s="48" t="s">
        <v>196</v>
      </c>
      <c r="D70" s="89" t="s">
        <v>273</v>
      </c>
      <c r="E70" s="30" t="s">
        <v>274</v>
      </c>
      <c r="F70" s="100" t="s">
        <v>95</v>
      </c>
      <c r="G70" s="41">
        <v>11213</v>
      </c>
      <c r="H70" s="57"/>
      <c r="I70" s="38" t="s">
        <v>186</v>
      </c>
      <c r="J70" s="46" t="s">
        <v>185</v>
      </c>
      <c r="K70" s="110">
        <v>250</v>
      </c>
      <c r="O70" s="170"/>
      <c r="P70" s="110">
        <v>250</v>
      </c>
      <c r="Q70" s="1"/>
      <c r="R70" s="204"/>
      <c r="S70" s="12" t="e">
        <f>SUM(IF(Z70=1,#REF!-#REF!,0),IF(AA70=1,#REF!-#REF!,0),IF(AB70=1,#REF!-#REF!,0),IF(AC70=1,#REF!-#REF!,0),IF(AD70=1,#REF!-#REF!,0),IF(AE70=1,K70-M70,0))</f>
        <v>#REF!</v>
      </c>
      <c r="T70" s="5" t="e">
        <f>SUM(IF(Z70=31,#REF!-#REF!,0),IF(AA70=31,#REF!-#REF!,0),IF(AB70=31,#REF!-#REF!,0),IF(AC70=31,#REF!-#REF!,0),IF(AD70=31,#REF!-#REF!,0),IF(AE70=31,K70-M70,0))</f>
        <v>#REF!</v>
      </c>
      <c r="U70" s="5" t="e">
        <f>SUM(IF(Z70=61,#REF!-#REF!,0),IF(AA70=61,#REF!-#REF!,0),IF(AB70=61,#REF!-#REF!,0),IF(AC70=61,#REF!-#REF!,0),IF(AD70=61,#REF!-#REF!,0),IF(AE70=61,K70-M70,0))</f>
        <v>#REF!</v>
      </c>
      <c r="V70" s="5" t="e">
        <f>SUM(IF(Z70=91,#REF!-#REF!,0),IF(AA70=91,#REF!-#REF!,0),IF(AB70=91,#REF!-#REF!,0),IF(AC70=91,#REF!-#REF!,0),IF(AD70=91,#REF!-#REF!,0),IF(AE70=91,K70-M70,0))</f>
        <v>#REF!</v>
      </c>
      <c r="W70" s="5" t="e">
        <f>SUM(IF(Z70=120,#REF!-#REF!,0),IF(AA70=120,#REF!-#REF!,0),IF(AB70=120,#REF!-#REF!,0),IF(AC70=120,#REF!-#REF!,0),IF(AD70=120,#REF!-#REF!,0),IF(AE70=120,K70-M70,0))</f>
        <v>#REF!</v>
      </c>
      <c r="X70" s="13" t="e">
        <f>SUM(S70:W70)</f>
        <v>#REF!</v>
      </c>
      <c r="Z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0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0" s="74"/>
    </row>
    <row r="71" spans="1:32" s="86" customFormat="1" ht="12.75">
      <c r="A71" s="77" t="s">
        <v>27</v>
      </c>
      <c r="B71" s="106" t="s">
        <v>289</v>
      </c>
      <c r="C71" s="77" t="s">
        <v>189</v>
      </c>
      <c r="D71" s="98" t="s">
        <v>108</v>
      </c>
      <c r="E71" s="79" t="s">
        <v>135</v>
      </c>
      <c r="F71" s="80" t="s">
        <v>95</v>
      </c>
      <c r="G71" s="80">
        <v>10018</v>
      </c>
      <c r="H71" s="90">
        <v>2122460202</v>
      </c>
      <c r="I71" s="91" t="s">
        <v>58</v>
      </c>
      <c r="J71" s="83" t="s">
        <v>11</v>
      </c>
      <c r="K71" s="111">
        <v>250</v>
      </c>
      <c r="L71"/>
      <c r="M71" s="187"/>
      <c r="N71" s="187"/>
      <c r="O71" s="170"/>
      <c r="P71" s="95">
        <v>250</v>
      </c>
      <c r="Q71" s="1"/>
      <c r="R71" s="204"/>
      <c r="S71" s="12" t="e">
        <f>SUM(IF(Z71=1,#REF!-#REF!,0),IF(AA71=1,#REF!-#REF!,0),IF(AB71=1,#REF!-#REF!,0),IF(AC71=1,#REF!-#REF!,0),IF(AD71=1,#REF!-#REF!,0),IF(AE71=1,K71-M71,0))</f>
        <v>#REF!</v>
      </c>
      <c r="T71" s="5" t="e">
        <f>SUM(IF(Z71=31,#REF!-#REF!,0),IF(AA71=31,#REF!-#REF!,0),IF(AB71=31,#REF!-#REF!,0),IF(AC71=31,#REF!-#REF!,0),IF(AD71=31,#REF!-#REF!,0),IF(AE71=31,K71-M71,0))</f>
        <v>#REF!</v>
      </c>
      <c r="U71" s="5" t="e">
        <f>SUM(IF(Z71=61,#REF!-#REF!,0),IF(AA71=61,#REF!-#REF!,0),IF(AB71=61,#REF!-#REF!,0),IF(AC71=61,#REF!-#REF!,0),IF(AD71=61,#REF!-#REF!,0),IF(AE71=61,K71-M71,0))</f>
        <v>#REF!</v>
      </c>
      <c r="V71" s="5" t="e">
        <f>SUM(IF(Z71=91,#REF!-#REF!,0),IF(AA71=91,#REF!-#REF!,0),IF(AB71=91,#REF!-#REF!,0),IF(AC71=91,#REF!-#REF!,0),IF(AD71=91,#REF!-#REF!,0),IF(AE71=91,K71-M71,0))</f>
        <v>#REF!</v>
      </c>
      <c r="W71" s="5" t="e">
        <f>SUM(IF(Z71=120,#REF!-#REF!,0),IF(AA71=120,#REF!-#REF!,0),IF(AB71=120,#REF!-#REF!,0),IF(AC71=120,#REF!-#REF!,0),IF(AD71=120,#REF!-#REF!,0),IF(AE71=120,K71-M71,0))</f>
        <v>#REF!</v>
      </c>
      <c r="X71" s="85" t="e">
        <f>SUM(S71:W71)</f>
        <v>#REF!</v>
      </c>
      <c r="Y71" s="116"/>
      <c r="Z71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1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1" s="87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1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1" s="79"/>
    </row>
    <row r="72" spans="1:32" ht="12.75">
      <c r="A72" s="106" t="s">
        <v>380</v>
      </c>
      <c r="B72" s="77" t="s">
        <v>380</v>
      </c>
      <c r="C72" s="48" t="s">
        <v>381</v>
      </c>
      <c r="D72" s="8" t="s">
        <v>382</v>
      </c>
      <c r="E72" t="s">
        <v>383</v>
      </c>
      <c r="F72" s="41" t="s">
        <v>125</v>
      </c>
      <c r="G72" s="41">
        <v>78212</v>
      </c>
      <c r="H72" s="55"/>
      <c r="I72" s="38"/>
      <c r="J72" s="46"/>
      <c r="K72" s="110">
        <v>150</v>
      </c>
      <c r="O72" s="170"/>
      <c r="P72" s="110">
        <v>150</v>
      </c>
      <c r="Q72" s="1"/>
      <c r="R72" s="204"/>
      <c r="S72" s="12" t="e">
        <f>SUM(IF(Z72=1,#REF!-#REF!,0),IF(AA72=1,#REF!-#REF!,0),IF(AB72=1,#REF!-#REF!,0),IF(AC72=1,#REF!-#REF!,0),IF(AD72=1,#REF!-#REF!,0),IF(AE72=1,K72-M72,0))</f>
        <v>#REF!</v>
      </c>
      <c r="T72" s="5" t="e">
        <f>SUM(IF(Z72=31,#REF!-#REF!,0),IF(AA72=31,#REF!-#REF!,0),IF(AB72=31,#REF!-#REF!,0),IF(AC72=31,#REF!-#REF!,0),IF(AD72=31,#REF!-#REF!,0),IF(AE72=31,K72-M72,0))</f>
        <v>#REF!</v>
      </c>
      <c r="U72" s="5" t="e">
        <f>SUM(IF(Z72=61,#REF!-#REF!,0),IF(AA72=61,#REF!-#REF!,0),IF(AB72=61,#REF!-#REF!,0),IF(AC72=61,#REF!-#REF!,0),IF(AD72=61,#REF!-#REF!,0),IF(AE72=61,K72-M72,0))</f>
        <v>#REF!</v>
      </c>
      <c r="V72" s="5" t="e">
        <f>SUM(IF(Z72=91,#REF!-#REF!,0),IF(AA72=91,#REF!-#REF!,0),IF(AB72=91,#REF!-#REF!,0),IF(AC72=91,#REF!-#REF!,0),IF(AD72=91,#REF!-#REF!,0),IF(AE72=91,K72-M72,0))</f>
        <v>#REF!</v>
      </c>
      <c r="W72" s="5" t="e">
        <f>SUM(IF(Z72=120,#REF!-#REF!,0),IF(AA72=120,#REF!-#REF!,0),IF(AB72=120,#REF!-#REF!,0),IF(AC72=120,#REF!-#REF!,0),IF(AD72=120,#REF!-#REF!,0),IF(AE72=120,K72-M72,0))</f>
        <v>#REF!</v>
      </c>
      <c r="X72" s="13" t="e">
        <f>SUM(S72:W72)</f>
        <v>#REF!</v>
      </c>
      <c r="Z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2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2" s="74"/>
    </row>
    <row r="73" spans="1:32" s="86" customFormat="1" ht="12" customHeight="1">
      <c r="A73" s="77" t="s">
        <v>4</v>
      </c>
      <c r="B73" s="77" t="s">
        <v>4</v>
      </c>
      <c r="C73" s="214" t="s">
        <v>422</v>
      </c>
      <c r="D73" s="36" t="s">
        <v>132</v>
      </c>
      <c r="E73" s="30" t="s">
        <v>140</v>
      </c>
      <c r="F73" s="41" t="s">
        <v>96</v>
      </c>
      <c r="G73" s="41" t="s">
        <v>133</v>
      </c>
      <c r="H73" s="54" t="s">
        <v>162</v>
      </c>
      <c r="I73" s="38" t="s">
        <v>77</v>
      </c>
      <c r="J73" s="47" t="s">
        <v>192</v>
      </c>
      <c r="K73" s="112">
        <v>1000</v>
      </c>
      <c r="L73"/>
      <c r="M73" s="187"/>
      <c r="N73" s="187"/>
      <c r="O73" s="170"/>
      <c r="P73" s="112">
        <v>1000</v>
      </c>
      <c r="Q73" s="1"/>
      <c r="R73" s="204"/>
      <c r="S73" s="12" t="e">
        <f>SUM(IF(Z73=1,#REF!-#REF!,0),IF(AA73=1,#REF!-#REF!,0),IF(AB73=1,#REF!-#REF!,0),IF(AC73=1,#REF!-#REF!,0),IF(AD73=1,#REF!-#REF!,0),IF(AE73=1,K73-M73,0))</f>
        <v>#REF!</v>
      </c>
      <c r="T73" s="5" t="e">
        <f>SUM(IF(Z73=31,#REF!-#REF!,0),IF(AA73=31,#REF!-#REF!,0),IF(AB73=31,#REF!-#REF!,0),IF(AC73=31,#REF!-#REF!,0),IF(AD73=31,#REF!-#REF!,0),IF(AE73=31,K73-M73,0))</f>
        <v>#REF!</v>
      </c>
      <c r="U73" s="5" t="e">
        <f>SUM(IF(Z73=61,#REF!-#REF!,0),IF(AA73=61,#REF!-#REF!,0),IF(AB73=61,#REF!-#REF!,0),IF(AC73=61,#REF!-#REF!,0),IF(AD73=61,#REF!-#REF!,0),IF(AE73=61,K73-M73,0))</f>
        <v>#REF!</v>
      </c>
      <c r="V73" s="5" t="e">
        <f>SUM(IF(Z73=91,#REF!-#REF!,0),IF(AA73=91,#REF!-#REF!,0),IF(AB73=91,#REF!-#REF!,0),IF(AC73=91,#REF!-#REF!,0),IF(AD73=91,#REF!-#REF!,0),IF(AE73=91,K73-M73,0))</f>
        <v>#REF!</v>
      </c>
      <c r="W73" s="5" t="e">
        <f>SUM(IF(Z73=120,#REF!-#REF!,0),IF(AA73=120,#REF!-#REF!,0),IF(AB73=120,#REF!-#REF!,0),IF(AC73=120,#REF!-#REF!,0),IF(AD73=120,#REF!-#REF!,0),IF(AE73=120,K73-M73,0))</f>
        <v>#REF!</v>
      </c>
      <c r="X73" s="13" t="e">
        <f>SUM(S73:W73)</f>
        <v>#REF!</v>
      </c>
      <c r="Y73" s="109"/>
      <c r="Z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3" s="2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3" s="74"/>
    </row>
    <row r="74" spans="1:32" ht="12.75">
      <c r="A74" s="173" t="s">
        <v>5</v>
      </c>
      <c r="B74" s="173" t="s">
        <v>5</v>
      </c>
      <c r="C74" s="173" t="s">
        <v>86</v>
      </c>
      <c r="D74" s="36" t="s">
        <v>134</v>
      </c>
      <c r="E74" s="74" t="s">
        <v>154</v>
      </c>
      <c r="F74" s="174" t="s">
        <v>96</v>
      </c>
      <c r="G74" s="174">
        <v>90403</v>
      </c>
      <c r="H74" s="175" t="s">
        <v>174</v>
      </c>
      <c r="I74" s="39" t="s">
        <v>78</v>
      </c>
      <c r="J74" s="180" t="s">
        <v>85</v>
      </c>
      <c r="K74" s="181">
        <v>250</v>
      </c>
      <c r="L74" s="72"/>
      <c r="M74" s="197"/>
      <c r="N74" s="197"/>
      <c r="O74" s="170"/>
      <c r="P74" s="181">
        <v>250</v>
      </c>
      <c r="Q74" s="203"/>
      <c r="R74" s="208"/>
      <c r="S74" s="176" t="e">
        <f>SUM(IF(Z74=1,#REF!-#REF!,0),IF(AA74=1,#REF!-#REF!,0),IF(AB74=1,#REF!-#REF!,0),IF(AC74=1,#REF!-#REF!,0),IF(AD74=1,#REF!-#REF!,0),IF(AE74=1,K74-M74,0))</f>
        <v>#REF!</v>
      </c>
      <c r="T74" s="177" t="e">
        <f>SUM(IF(Z74=31,#REF!-#REF!,0),IF(AA74=31,#REF!-#REF!,0),IF(AB74=31,#REF!-#REF!,0),IF(AC74=31,#REF!-#REF!,0),IF(AD74=31,#REF!-#REF!,0),IF(AE74=31,K74-M74,0))</f>
        <v>#REF!</v>
      </c>
      <c r="U74" s="177" t="e">
        <f>SUM(IF(Z74=61,#REF!-#REF!,0),IF(AA74=61,#REF!-#REF!,0),IF(AB74=61,#REF!-#REF!,0),IF(AC74=61,#REF!-#REF!,0),IF(AD74=61,#REF!-#REF!,0),IF(AE74=61,K74-M74,0))</f>
        <v>#REF!</v>
      </c>
      <c r="V74" s="177" t="e">
        <f>SUM(IF(Z74=91,#REF!-#REF!,0),IF(AA74=91,#REF!-#REF!,0),IF(AB74=91,#REF!-#REF!,0),IF(AC74=91,#REF!-#REF!,0),IF(AD74=91,#REF!-#REF!,0),IF(AE74=91,K74-M74,0))</f>
        <v>#REF!</v>
      </c>
      <c r="W74" s="177" t="e">
        <f>SUM(IF(Z74=120,#REF!-#REF!,0),IF(AA74=120,#REF!-#REF!,0),IF(AB74=120,#REF!-#REF!,0),IF(AC74=120,#REF!-#REF!,0),IF(AD74=120,#REF!-#REF!,0),IF(AE74=120,K74-M74,0))</f>
        <v>#REF!</v>
      </c>
      <c r="X74" s="178" t="e">
        <f>SUM(S74:W74)</f>
        <v>#REF!</v>
      </c>
      <c r="Y74" s="109"/>
      <c r="Z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4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4" s="74"/>
    </row>
    <row r="75" spans="1:32" s="116" customFormat="1" ht="12.75" hidden="1">
      <c r="A75" s="122" t="s">
        <v>210</v>
      </c>
      <c r="B75" s="122"/>
      <c r="C75" s="121" t="s">
        <v>39</v>
      </c>
      <c r="D75" s="164" t="s">
        <v>115</v>
      </c>
      <c r="E75" s="124" t="s">
        <v>139</v>
      </c>
      <c r="F75" s="125" t="s">
        <v>96</v>
      </c>
      <c r="G75" s="125">
        <v>94108</v>
      </c>
      <c r="H75" s="125" t="s">
        <v>164</v>
      </c>
      <c r="I75" s="127" t="s">
        <v>81</v>
      </c>
      <c r="J75" s="159" t="s">
        <v>40</v>
      </c>
      <c r="K75" s="160"/>
      <c r="M75" s="193"/>
      <c r="N75" s="193"/>
      <c r="O75" s="170">
        <v>39582</v>
      </c>
      <c r="P75" s="160"/>
      <c r="Q75" s="202"/>
      <c r="R75" s="205"/>
      <c r="S75" s="132" t="e">
        <f>SUM(IF(Z75=1,#REF!-#REF!,0),IF(AA75=1,#REF!-#REF!,0),IF(AB75=1,#REF!-#REF!,0),IF(AC75=1,#REF!-#REF!,0),IF(AD75=1,#REF!-#REF!,0),IF(AE75=1,K75-M75,0))</f>
        <v>#REF!</v>
      </c>
      <c r="T75" s="133" t="e">
        <f>SUM(IF(Z75=31,#REF!-#REF!,0),IF(AA75=31,#REF!-#REF!,0),IF(AB75=31,#REF!-#REF!,0),IF(AC75=31,#REF!-#REF!,0),IF(AD75=31,#REF!-#REF!,0),IF(AE75=31,K75-M75,0))</f>
        <v>#REF!</v>
      </c>
      <c r="U75" s="133" t="e">
        <f>SUM(IF(Z75=61,#REF!-#REF!,0),IF(AA75=61,#REF!-#REF!,0),IF(AB75=61,#REF!-#REF!,0),IF(AC75=61,#REF!-#REF!,0),IF(AD75=61,#REF!-#REF!,0),IF(AE75=61,K75-M75,0))</f>
        <v>#REF!</v>
      </c>
      <c r="V75" s="133" t="e">
        <f>SUM(IF(Z75=91,#REF!-#REF!,0),IF(AA75=91,#REF!-#REF!,0),IF(AB75=91,#REF!-#REF!,0),IF(AC75=91,#REF!-#REF!,0),IF(AD75=91,#REF!-#REF!,0),IF(AE75=91,K75-M75,0))</f>
        <v>#REF!</v>
      </c>
      <c r="W75" s="133" t="e">
        <f>SUM(IF(Z75=120,#REF!-#REF!,0),IF(AA75=120,#REF!-#REF!,0),IF(AB75=120,#REF!-#REF!,0),IF(AC75=120,#REF!-#REF!,0),IF(AD75=120,#REF!-#REF!,0),IF(AE75=120,K75-M75,0))</f>
        <v>#REF!</v>
      </c>
      <c r="X75" s="134" t="e">
        <f>SUM(S75:W75)</f>
        <v>#REF!</v>
      </c>
      <c r="Y75" s="109"/>
      <c r="Z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5" s="1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5" s="124"/>
    </row>
    <row r="76" spans="1:32" ht="12.75">
      <c r="A76" s="172" t="s">
        <v>307</v>
      </c>
      <c r="B76" s="172" t="s">
        <v>308</v>
      </c>
      <c r="C76" s="240" t="s">
        <v>423</v>
      </c>
      <c r="D76" s="36" t="s">
        <v>309</v>
      </c>
      <c r="E76" s="74" t="s">
        <v>310</v>
      </c>
      <c r="F76" s="182" t="s">
        <v>176</v>
      </c>
      <c r="G76" s="174">
        <v>55403</v>
      </c>
      <c r="H76" s="175" t="s">
        <v>311</v>
      </c>
      <c r="I76" s="39"/>
      <c r="J76" s="180" t="s">
        <v>312</v>
      </c>
      <c r="K76" s="181">
        <v>250</v>
      </c>
      <c r="L76" s="72"/>
      <c r="M76" s="197"/>
      <c r="N76" s="197"/>
      <c r="O76" s="170"/>
      <c r="P76" s="181">
        <v>250</v>
      </c>
      <c r="Q76" s="203"/>
      <c r="R76" s="208"/>
      <c r="S76" s="176" t="e">
        <f>SUM(IF(Z76=1,#REF!-#REF!,0),IF(AA76=1,#REF!-#REF!,0),IF(AB76=1,#REF!-#REF!,0),IF(AC76=1,#REF!-#REF!,0),IF(AD76=1,#REF!-#REF!,0),IF(AE76=1,K76-M76,0))</f>
        <v>#REF!</v>
      </c>
      <c r="T76" s="177" t="e">
        <f>SUM(IF(Z76=31,#REF!-#REF!,0),IF(AA76=31,#REF!-#REF!,0),IF(AB76=31,#REF!-#REF!,0),IF(AC76=31,#REF!-#REF!,0),IF(AD76=31,#REF!-#REF!,0),IF(AE76=31,K76-M76,0))</f>
        <v>#REF!</v>
      </c>
      <c r="U76" s="177" t="e">
        <f>SUM(IF(Z76=61,#REF!-#REF!,0),IF(AA76=61,#REF!-#REF!,0),IF(AB76=61,#REF!-#REF!,0),IF(AC76=61,#REF!-#REF!,0),IF(AD76=61,#REF!-#REF!,0),IF(AE76=61,K76-M76,0))</f>
        <v>#REF!</v>
      </c>
      <c r="V76" s="177" t="e">
        <f>SUM(IF(Z76=91,#REF!-#REF!,0),IF(AA76=91,#REF!-#REF!,0),IF(AB76=91,#REF!-#REF!,0),IF(AC76=91,#REF!-#REF!,0),IF(AD76=91,#REF!-#REF!,0),IF(AE76=91,K76-M76,0))</f>
        <v>#REF!</v>
      </c>
      <c r="W76" s="177" t="e">
        <f>SUM(IF(Z76=120,#REF!-#REF!,0),IF(AA76=120,#REF!-#REF!,0),IF(AB76=120,#REF!-#REF!,0),IF(AC76=120,#REF!-#REF!,0),IF(AD76=120,#REF!-#REF!,0),IF(AE76=120,K76-M76,0))</f>
        <v>#REF!</v>
      </c>
      <c r="X76" s="178" t="e">
        <f>SUM(S76:W76)</f>
        <v>#REF!</v>
      </c>
      <c r="Y76" s="109"/>
      <c r="Z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A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B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C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D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E76" s="169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AF76" s="74"/>
    </row>
    <row r="77" ht="12.75">
      <c r="Y77" s="86"/>
    </row>
    <row r="78" spans="11:25" ht="12.75">
      <c r="K78" s="233">
        <f>SUM(K67:K76)</f>
        <v>4400</v>
      </c>
      <c r="L78" s="232"/>
      <c r="M78" s="233">
        <v>0</v>
      </c>
      <c r="N78" s="232"/>
      <c r="O78" s="232"/>
      <c r="P78" s="233">
        <f>SUM(P67:P76)</f>
        <v>3400</v>
      </c>
      <c r="Y78" s="86"/>
    </row>
    <row r="79" ht="12.75">
      <c r="Y79" s="86"/>
    </row>
    <row r="80" ht="12.75">
      <c r="Y80" s="86"/>
    </row>
    <row r="81" ht="12.75">
      <c r="Y81" s="86"/>
    </row>
    <row r="82" ht="12.75">
      <c r="Y82" s="86"/>
    </row>
    <row r="83" ht="12.75">
      <c r="Y83" s="86"/>
    </row>
    <row r="84" ht="12.75">
      <c r="Y84" s="86"/>
    </row>
    <row r="85" ht="12.75">
      <c r="Y85" s="86"/>
    </row>
    <row r="86" ht="12.75">
      <c r="Y86" s="86"/>
    </row>
    <row r="87" ht="12.75">
      <c r="Y87" s="86"/>
    </row>
    <row r="88" ht="12.75">
      <c r="Y88" s="86"/>
    </row>
    <row r="89" ht="12.75">
      <c r="Y89" s="86"/>
    </row>
    <row r="90" ht="12.75">
      <c r="Y90" s="86"/>
    </row>
    <row r="91" ht="12.75">
      <c r="Y91" s="86"/>
    </row>
    <row r="92" ht="12.75">
      <c r="Y92" s="86"/>
    </row>
    <row r="93" ht="12.75">
      <c r="Y93" s="86"/>
    </row>
    <row r="94" ht="12.75">
      <c r="Y94" s="86"/>
    </row>
    <row r="95" ht="12.75">
      <c r="Y95" s="86"/>
    </row>
    <row r="96" ht="12.75">
      <c r="Y96" s="86"/>
    </row>
    <row r="97" ht="12.75">
      <c r="Y97" s="86"/>
    </row>
    <row r="98" ht="12.75">
      <c r="Y98" s="86"/>
    </row>
    <row r="99" ht="12.75">
      <c r="Y99" s="86"/>
    </row>
    <row r="100" ht="12.75">
      <c r="Y100" s="86"/>
    </row>
    <row r="101" ht="12.75">
      <c r="Y101" s="86"/>
    </row>
    <row r="102" ht="12.75">
      <c r="Y102" s="86"/>
    </row>
    <row r="103" ht="12.75">
      <c r="Y103" s="86"/>
    </row>
    <row r="104" ht="12.75">
      <c r="Y104" s="86"/>
    </row>
    <row r="105" ht="12.75">
      <c r="Y105" s="86"/>
    </row>
    <row r="106" ht="12.75">
      <c r="Y106" s="86"/>
    </row>
    <row r="107" ht="12.75">
      <c r="Y107" s="86"/>
    </row>
    <row r="108" ht="12.75">
      <c r="Y108" s="86"/>
    </row>
    <row r="109" ht="12.75">
      <c r="Y109" s="86"/>
    </row>
    <row r="110" ht="12.75">
      <c r="Y110" s="86"/>
    </row>
    <row r="111" ht="12.75">
      <c r="Y111" s="86"/>
    </row>
    <row r="112" ht="12.75">
      <c r="Y112" s="86"/>
    </row>
    <row r="113" ht="12.75">
      <c r="Y113" s="86"/>
    </row>
    <row r="114" ht="12.75">
      <c r="Y114" s="86"/>
    </row>
    <row r="115" ht="12.75">
      <c r="Y115" s="86"/>
    </row>
    <row r="116" ht="12.75">
      <c r="Y116" s="86"/>
    </row>
    <row r="117" ht="12.75">
      <c r="Y117" s="86"/>
    </row>
    <row r="118" ht="12.75">
      <c r="Y118" s="86"/>
    </row>
    <row r="119" ht="12.75">
      <c r="Y119" s="86"/>
    </row>
    <row r="120" ht="12.75">
      <c r="Y120" s="86"/>
    </row>
    <row r="121" ht="12.75">
      <c r="Y121" s="86"/>
    </row>
    <row r="122" ht="12.75">
      <c r="Y122" s="86"/>
    </row>
    <row r="123" ht="12.75">
      <c r="Y123" s="86"/>
    </row>
    <row r="124" ht="12.75">
      <c r="Y124" s="86"/>
    </row>
    <row r="125" ht="12.75">
      <c r="Y125" s="86"/>
    </row>
    <row r="126" ht="12.75">
      <c r="Y126" s="86"/>
    </row>
    <row r="127" ht="12.75">
      <c r="Y127" s="86"/>
    </row>
    <row r="128" ht="12.75">
      <c r="Y128" s="86"/>
    </row>
    <row r="129" ht="12.75">
      <c r="Y129" s="86"/>
    </row>
    <row r="130" ht="12.75">
      <c r="Y130" s="86"/>
    </row>
    <row r="131" ht="12.75">
      <c r="Y131" s="86"/>
    </row>
    <row r="132" ht="12.75">
      <c r="Y132" s="86"/>
    </row>
    <row r="133" ht="12.75">
      <c r="Y133" s="86"/>
    </row>
    <row r="134" ht="12.75">
      <c r="Y134" s="86"/>
    </row>
    <row r="135" ht="12.75">
      <c r="Y135" s="86"/>
    </row>
    <row r="136" ht="12.75">
      <c r="Y136" s="86"/>
    </row>
    <row r="137" ht="12.75">
      <c r="Y137" s="86"/>
    </row>
    <row r="138" ht="12.75">
      <c r="Y138" s="86"/>
    </row>
    <row r="139" ht="12.75">
      <c r="Y139" s="86"/>
    </row>
    <row r="140" ht="12.75">
      <c r="Y140" s="86"/>
    </row>
    <row r="141" ht="12.75">
      <c r="Y141" s="86"/>
    </row>
    <row r="142" ht="12.75">
      <c r="Y142" s="86"/>
    </row>
    <row r="143" ht="12.75">
      <c r="Y143" s="86"/>
    </row>
    <row r="144" ht="12.75">
      <c r="Y144" s="86"/>
    </row>
    <row r="145" ht="12.75">
      <c r="Y145" s="86"/>
    </row>
    <row r="146" ht="12.75">
      <c r="Y146" s="86"/>
    </row>
    <row r="147" ht="12.75">
      <c r="Y147" s="86"/>
    </row>
    <row r="148" ht="12.75">
      <c r="Y148" s="86"/>
    </row>
    <row r="149" ht="12.75">
      <c r="Y149" s="86"/>
    </row>
    <row r="150" ht="12.75">
      <c r="Y150" s="86"/>
    </row>
    <row r="151" ht="12.75">
      <c r="Y151" s="86"/>
    </row>
    <row r="152" ht="12.75">
      <c r="Y152" s="86"/>
    </row>
    <row r="153" ht="12.75">
      <c r="Y153" s="86"/>
    </row>
    <row r="154" ht="12.75">
      <c r="Y154" s="86"/>
    </row>
    <row r="155" ht="12.75">
      <c r="Y155" s="86"/>
    </row>
    <row r="156" ht="12.75">
      <c r="Y156" s="86"/>
    </row>
    <row r="157" ht="12.75">
      <c r="Y157" s="86"/>
    </row>
    <row r="158" ht="12.75">
      <c r="Y158" s="86"/>
    </row>
    <row r="159" ht="12.75">
      <c r="Y159" s="86"/>
    </row>
    <row r="160" ht="12.75">
      <c r="Y160" s="86"/>
    </row>
    <row r="161" ht="12.75">
      <c r="Y161" s="86"/>
    </row>
    <row r="162" ht="12.75">
      <c r="Y162" s="86"/>
    </row>
    <row r="163" ht="12.75">
      <c r="Y163" s="86"/>
    </row>
    <row r="164" ht="12.75">
      <c r="Y164" s="86"/>
    </row>
    <row r="165" ht="12.75">
      <c r="Y165" s="86"/>
    </row>
    <row r="166" ht="12.75">
      <c r="Y166" s="86"/>
    </row>
    <row r="167" ht="12.75">
      <c r="Y167" s="86"/>
    </row>
    <row r="168" ht="12.75">
      <c r="Y168" s="86"/>
    </row>
    <row r="169" ht="12.75">
      <c r="Y169" s="86"/>
    </row>
    <row r="170" ht="12.75">
      <c r="Y170" s="86"/>
    </row>
    <row r="171" ht="12.75">
      <c r="Y171" s="86"/>
    </row>
    <row r="172" ht="12.75">
      <c r="Y172" s="86"/>
    </row>
    <row r="173" ht="12.75">
      <c r="Y173" s="86"/>
    </row>
    <row r="174" ht="12.75">
      <c r="Y174" s="86"/>
    </row>
    <row r="175" ht="12.75">
      <c r="Y175" s="86"/>
    </row>
    <row r="176" ht="12.75">
      <c r="Y176" s="86"/>
    </row>
    <row r="177" ht="12.75">
      <c r="Y177" s="86"/>
    </row>
    <row r="178" ht="12.75">
      <c r="Y178" s="86"/>
    </row>
    <row r="179" ht="12.75">
      <c r="Y179" s="86"/>
    </row>
    <row r="180" ht="12.75">
      <c r="Y180" s="86"/>
    </row>
    <row r="181" ht="12.75">
      <c r="Y181" s="86"/>
    </row>
    <row r="182" ht="12.75">
      <c r="Y182" s="86"/>
    </row>
    <row r="183" ht="12.75">
      <c r="Y183" s="86"/>
    </row>
    <row r="184" ht="12.75">
      <c r="Y184" s="86"/>
    </row>
    <row r="185" ht="12.75">
      <c r="Y185" s="86"/>
    </row>
    <row r="186" ht="12.75">
      <c r="Y186" s="86"/>
    </row>
    <row r="187" ht="12.75">
      <c r="Y187" s="86"/>
    </row>
    <row r="188" ht="12.75">
      <c r="Y188" s="86"/>
    </row>
    <row r="189" ht="12.75">
      <c r="Y189" s="86"/>
    </row>
    <row r="190" ht="12.75">
      <c r="Y190" s="86"/>
    </row>
    <row r="191" ht="12.75">
      <c r="Y191" s="86"/>
    </row>
    <row r="192" ht="12.75">
      <c r="Y192" s="86"/>
    </row>
    <row r="193" ht="12.75">
      <c r="Y193" s="86"/>
    </row>
    <row r="194" ht="12.75">
      <c r="Y194" s="86"/>
    </row>
    <row r="195" ht="12.75">
      <c r="Y195" s="86"/>
    </row>
    <row r="196" ht="12.75">
      <c r="Y196" s="86"/>
    </row>
    <row r="197" ht="12.75">
      <c r="Y197" s="86"/>
    </row>
    <row r="198" ht="12.75">
      <c r="Y198" s="86"/>
    </row>
    <row r="199" ht="12.75">
      <c r="Y199" s="86"/>
    </row>
    <row r="200" ht="12.75">
      <c r="Y200" s="86"/>
    </row>
    <row r="201" ht="12.75">
      <c r="Y201" s="86"/>
    </row>
    <row r="202" ht="12.75">
      <c r="Y202" s="86"/>
    </row>
    <row r="203" ht="12.75">
      <c r="Y203" s="86"/>
    </row>
    <row r="204" ht="12.75">
      <c r="Y204" s="86"/>
    </row>
    <row r="205" ht="12.75">
      <c r="Y205" s="86"/>
    </row>
    <row r="206" ht="12.75">
      <c r="Y206" s="86"/>
    </row>
    <row r="207" ht="12.75">
      <c r="Y207" s="86"/>
    </row>
    <row r="208" ht="12.75">
      <c r="Y208" s="86"/>
    </row>
    <row r="209" ht="12.75">
      <c r="Y209" s="86"/>
    </row>
    <row r="210" ht="12.75">
      <c r="Y210" s="86"/>
    </row>
    <row r="211" ht="12.75">
      <c r="Y211" s="86"/>
    </row>
    <row r="212" ht="12.75">
      <c r="Y212" s="86"/>
    </row>
    <row r="213" ht="12.75">
      <c r="Y213" s="86"/>
    </row>
    <row r="214" ht="12.75">
      <c r="Y214" s="86"/>
    </row>
    <row r="215" ht="12.75">
      <c r="Y215" s="86"/>
    </row>
    <row r="216" ht="12.75">
      <c r="Y216" s="86"/>
    </row>
    <row r="217" ht="12.75">
      <c r="Y217" s="86"/>
    </row>
    <row r="218" ht="12.75">
      <c r="Y218" s="86"/>
    </row>
    <row r="219" ht="12.75">
      <c r="Y219" s="86"/>
    </row>
    <row r="220" ht="12.75">
      <c r="Y220" s="86"/>
    </row>
    <row r="221" ht="12.75">
      <c r="Y221" s="86"/>
    </row>
    <row r="222" ht="12.75">
      <c r="Y222" s="86"/>
    </row>
    <row r="223" ht="12.75">
      <c r="Y223" s="86"/>
    </row>
    <row r="224" ht="12.75">
      <c r="Y224" s="86"/>
    </row>
    <row r="225" ht="12.75">
      <c r="Y225" s="86"/>
    </row>
    <row r="226" ht="12.75">
      <c r="Y226" s="86"/>
    </row>
    <row r="227" ht="12.75">
      <c r="Y227" s="86"/>
    </row>
    <row r="228" ht="12.75">
      <c r="Y228" s="86"/>
    </row>
    <row r="229" ht="12.75">
      <c r="Y229" s="86"/>
    </row>
    <row r="230" ht="12.75">
      <c r="Y230" s="86"/>
    </row>
    <row r="231" ht="12.75">
      <c r="Y231" s="86"/>
    </row>
    <row r="232" ht="12.75">
      <c r="Y232" s="86"/>
    </row>
    <row r="233" ht="12.75">
      <c r="Y233" s="86"/>
    </row>
    <row r="234" ht="12.75">
      <c r="Y234" s="86"/>
    </row>
    <row r="235" ht="12.75">
      <c r="Y235" s="86"/>
    </row>
    <row r="236" ht="12.75">
      <c r="Y236" s="86"/>
    </row>
    <row r="237" ht="12.75">
      <c r="Y237" s="86"/>
    </row>
    <row r="238" ht="12.75">
      <c r="Y238" s="86"/>
    </row>
    <row r="239" ht="12.75">
      <c r="Y239" s="86"/>
    </row>
    <row r="240" ht="12.75">
      <c r="Y240" s="86"/>
    </row>
    <row r="241" ht="12.75">
      <c r="Y241" s="86"/>
    </row>
    <row r="242" ht="12.75">
      <c r="Y242" s="86"/>
    </row>
    <row r="243" ht="12.75">
      <c r="Y243" s="86"/>
    </row>
    <row r="244" ht="12.75">
      <c r="Y244" s="86"/>
    </row>
    <row r="245" ht="12.75">
      <c r="Y245" s="86"/>
    </row>
    <row r="246" ht="12.75">
      <c r="Y246" s="86"/>
    </row>
    <row r="247" ht="12.75">
      <c r="Y247" s="86"/>
    </row>
    <row r="248" ht="12.75">
      <c r="Y248" s="86"/>
    </row>
    <row r="249" ht="12.75">
      <c r="Y249" s="86"/>
    </row>
    <row r="250" ht="12.75">
      <c r="Y250" s="86"/>
    </row>
    <row r="251" ht="12.75">
      <c r="Y251" s="86"/>
    </row>
    <row r="252" ht="12.75">
      <c r="Y252" s="86"/>
    </row>
    <row r="253" ht="12.75">
      <c r="Y253" s="86"/>
    </row>
    <row r="254" ht="12.75">
      <c r="Y254" s="86"/>
    </row>
    <row r="255" ht="12.75">
      <c r="Y255" s="86"/>
    </row>
    <row r="256" ht="12.75">
      <c r="Y256" s="86"/>
    </row>
    <row r="257" ht="12.75">
      <c r="Y257" s="86"/>
    </row>
    <row r="258" ht="12.75">
      <c r="Y258" s="86"/>
    </row>
    <row r="259" ht="12.75">
      <c r="Y259" s="86"/>
    </row>
    <row r="260" ht="12.75">
      <c r="Y260" s="86"/>
    </row>
    <row r="261" ht="12.75">
      <c r="Y261" s="86"/>
    </row>
    <row r="262" ht="12.75">
      <c r="Y262" s="86"/>
    </row>
    <row r="263" ht="12.75">
      <c r="Y263" s="86"/>
    </row>
    <row r="264" ht="12.75">
      <c r="Y264" s="86"/>
    </row>
    <row r="265" ht="12.75">
      <c r="Y265" s="86"/>
    </row>
    <row r="266" ht="12.75">
      <c r="Y266" s="86"/>
    </row>
    <row r="267" ht="12.75">
      <c r="Y267" s="86"/>
    </row>
    <row r="268" ht="12.75">
      <c r="Y268" s="86"/>
    </row>
    <row r="269" ht="12.75">
      <c r="Y269" s="86"/>
    </row>
    <row r="270" ht="12.75">
      <c r="Y270" s="86"/>
    </row>
    <row r="271" ht="12.75">
      <c r="Y271" s="86"/>
    </row>
    <row r="272" ht="12.75">
      <c r="Y272" s="86"/>
    </row>
    <row r="273" ht="12.75">
      <c r="Y273" s="86"/>
    </row>
    <row r="274" ht="12.75">
      <c r="Y274" s="86"/>
    </row>
    <row r="275" ht="12.75">
      <c r="Y275" s="86"/>
    </row>
    <row r="276" ht="12.75">
      <c r="Y276" s="86"/>
    </row>
    <row r="277" ht="12.75">
      <c r="Y277" s="86"/>
    </row>
    <row r="278" ht="12.75">
      <c r="Y278" s="86"/>
    </row>
    <row r="279" ht="12.75">
      <c r="Y279" s="86"/>
    </row>
    <row r="280" ht="12.75">
      <c r="Y280" s="86"/>
    </row>
    <row r="281" ht="12.75">
      <c r="Y281" s="86"/>
    </row>
    <row r="282" ht="12.75">
      <c r="Y282" s="86"/>
    </row>
    <row r="283" ht="12.75">
      <c r="Y283" s="86"/>
    </row>
    <row r="284" ht="12.75">
      <c r="Y284" s="86"/>
    </row>
    <row r="285" ht="12.75">
      <c r="Y285" s="86"/>
    </row>
    <row r="286" ht="12.75">
      <c r="Y286" s="86"/>
    </row>
    <row r="287" ht="12.75">
      <c r="Y287" s="86"/>
    </row>
    <row r="288" ht="12.75">
      <c r="Y288" s="86"/>
    </row>
    <row r="289" ht="12.75">
      <c r="Y289" s="86"/>
    </row>
    <row r="290" ht="12.75">
      <c r="Y290" s="86"/>
    </row>
    <row r="291" ht="12.75">
      <c r="Y291" s="86"/>
    </row>
    <row r="292" ht="12.75">
      <c r="Y292" s="86"/>
    </row>
    <row r="293" ht="12.75">
      <c r="Y293" s="86"/>
    </row>
    <row r="294" ht="12.75">
      <c r="Y294" s="86"/>
    </row>
    <row r="295" ht="12.75">
      <c r="Y295" s="86"/>
    </row>
    <row r="296" ht="12.75">
      <c r="Y296" s="86"/>
    </row>
    <row r="297" ht="12.75">
      <c r="Y297" s="86"/>
    </row>
    <row r="298" ht="12.75">
      <c r="Y298" s="86"/>
    </row>
    <row r="299" ht="12.75">
      <c r="Y299" s="86"/>
    </row>
    <row r="300" ht="12.75">
      <c r="Y300" s="86"/>
    </row>
    <row r="301" ht="12.75">
      <c r="Y301" s="86"/>
    </row>
    <row r="302" ht="12.75">
      <c r="Y302" s="86"/>
    </row>
    <row r="303" ht="12.75">
      <c r="Y303" s="86"/>
    </row>
    <row r="304" ht="12.75">
      <c r="Y304" s="86"/>
    </row>
    <row r="305" ht="12.75">
      <c r="Y305" s="86"/>
    </row>
    <row r="306" ht="12.75">
      <c r="Y306" s="86"/>
    </row>
    <row r="307" ht="12.75">
      <c r="Y307" s="86"/>
    </row>
    <row r="308" ht="12.75">
      <c r="Y308" s="86"/>
    </row>
    <row r="309" ht="12.75">
      <c r="Y309" s="86"/>
    </row>
    <row r="310" ht="12.75">
      <c r="Y310" s="86"/>
    </row>
    <row r="311" ht="12.75">
      <c r="Y311" s="86"/>
    </row>
    <row r="312" ht="12.75">
      <c r="Y312" s="86"/>
    </row>
    <row r="313" ht="12.75">
      <c r="Y313" s="86"/>
    </row>
    <row r="314" ht="12.75">
      <c r="Y314" s="86"/>
    </row>
    <row r="315" ht="12.75">
      <c r="Y315" s="86"/>
    </row>
    <row r="316" ht="12.75">
      <c r="Y316" s="86"/>
    </row>
    <row r="317" ht="12.75">
      <c r="Y317" s="86"/>
    </row>
    <row r="318" ht="12.75">
      <c r="Y318" s="86"/>
    </row>
    <row r="319" ht="12.75">
      <c r="Y319" s="86"/>
    </row>
    <row r="320" ht="12.75">
      <c r="Y320" s="86"/>
    </row>
    <row r="321" ht="12.75">
      <c r="Y321" s="86"/>
    </row>
    <row r="322" ht="12.75">
      <c r="Y322" s="86"/>
    </row>
    <row r="323" ht="12.75">
      <c r="Y323" s="86"/>
    </row>
    <row r="324" ht="12.75">
      <c r="Y324" s="86"/>
    </row>
    <row r="325" ht="12.75">
      <c r="Y325" s="86"/>
    </row>
    <row r="326" ht="12.75">
      <c r="Y326" s="86"/>
    </row>
    <row r="327" ht="12.75">
      <c r="Y327" s="86"/>
    </row>
    <row r="328" ht="12.75">
      <c r="Y328" s="86"/>
    </row>
    <row r="329" ht="12.75">
      <c r="Y329" s="86"/>
    </row>
    <row r="330" ht="12.75">
      <c r="Y330" s="86"/>
    </row>
    <row r="331" ht="12.75">
      <c r="Y331" s="86"/>
    </row>
    <row r="332" ht="12.75">
      <c r="Y332" s="86"/>
    </row>
    <row r="333" ht="12.75">
      <c r="Y333" s="86"/>
    </row>
    <row r="334" ht="12.75">
      <c r="Y334" s="86"/>
    </row>
    <row r="335" ht="12.75">
      <c r="Y335" s="86"/>
    </row>
    <row r="336" ht="12.75">
      <c r="Y336" s="86"/>
    </row>
    <row r="337" ht="12.75">
      <c r="Y337" s="86"/>
    </row>
    <row r="338" ht="12.75">
      <c r="Y338" s="86"/>
    </row>
    <row r="339" ht="12.75">
      <c r="Y339" s="86"/>
    </row>
    <row r="340" ht="12.75">
      <c r="Y340" s="86"/>
    </row>
    <row r="341" ht="12.75">
      <c r="Y341" s="86"/>
    </row>
    <row r="342" ht="12.75">
      <c r="Y342" s="86"/>
    </row>
    <row r="343" ht="12.75">
      <c r="Y343" s="86"/>
    </row>
    <row r="344" ht="12.75">
      <c r="Y344" s="86"/>
    </row>
    <row r="345" ht="12.75">
      <c r="Y345" s="86"/>
    </row>
    <row r="346" ht="12.75">
      <c r="Y346" s="86"/>
    </row>
    <row r="347" ht="12.75">
      <c r="Y347" s="86"/>
    </row>
    <row r="348" ht="12.75">
      <c r="Y348" s="86"/>
    </row>
    <row r="349" ht="12.75">
      <c r="Y349" s="86"/>
    </row>
    <row r="350" ht="12.75">
      <c r="Y350" s="86"/>
    </row>
    <row r="351" ht="12.75">
      <c r="Y351" s="86"/>
    </row>
    <row r="352" ht="12.75">
      <c r="Y352" s="86"/>
    </row>
    <row r="353" ht="12.75">
      <c r="Y353" s="86"/>
    </row>
    <row r="354" ht="12.75">
      <c r="Y354" s="86"/>
    </row>
    <row r="355" ht="12.75">
      <c r="Y355" s="86"/>
    </row>
    <row r="356" ht="12.75">
      <c r="Y356" s="86"/>
    </row>
    <row r="357" ht="12.75">
      <c r="Y357" s="86"/>
    </row>
    <row r="358" ht="12.75">
      <c r="Y358" s="86"/>
    </row>
    <row r="359" ht="12.75">
      <c r="Y359" s="86"/>
    </row>
    <row r="360" ht="12.75">
      <c r="Y360" s="86"/>
    </row>
    <row r="361" ht="12.75">
      <c r="Y361" s="86"/>
    </row>
    <row r="362" ht="12.75">
      <c r="Y362" s="86"/>
    </row>
    <row r="363" ht="12.75">
      <c r="Y363" s="86"/>
    </row>
    <row r="364" ht="12.75">
      <c r="Y364" s="86"/>
    </row>
    <row r="365" ht="12.75">
      <c r="Y365" s="86"/>
    </row>
    <row r="366" ht="12.75">
      <c r="Y366" s="86"/>
    </row>
    <row r="367" ht="12.75">
      <c r="Y367" s="86"/>
    </row>
    <row r="368" ht="12.75">
      <c r="Y368" s="86"/>
    </row>
    <row r="369" ht="12.75">
      <c r="Y369" s="86"/>
    </row>
    <row r="370" ht="12.75">
      <c r="Y370" s="86"/>
    </row>
    <row r="371" ht="12.75">
      <c r="Y371" s="86"/>
    </row>
    <row r="372" ht="12.75">
      <c r="Y372" s="86"/>
    </row>
    <row r="373" ht="12.75">
      <c r="Y373" s="86"/>
    </row>
    <row r="374" ht="12.75">
      <c r="Y374" s="86"/>
    </row>
    <row r="375" ht="12.75">
      <c r="Y375" s="86"/>
    </row>
    <row r="376" ht="12.75">
      <c r="Y376" s="86"/>
    </row>
    <row r="377" ht="12.75">
      <c r="Y377" s="86"/>
    </row>
    <row r="378" ht="12.75">
      <c r="Y378" s="86"/>
    </row>
    <row r="379" ht="12.75">
      <c r="Y379" s="86"/>
    </row>
    <row r="380" ht="12.75">
      <c r="Y380" s="86"/>
    </row>
    <row r="381" ht="12.75">
      <c r="Y381" s="86"/>
    </row>
    <row r="382" ht="12.75">
      <c r="Y382" s="86"/>
    </row>
    <row r="383" ht="12.75">
      <c r="Y383" s="86"/>
    </row>
    <row r="384" ht="12.75">
      <c r="Y384" s="86"/>
    </row>
    <row r="385" ht="12.75">
      <c r="Y385" s="86"/>
    </row>
    <row r="386" ht="12.75">
      <c r="Y386" s="86"/>
    </row>
    <row r="387" ht="12.75">
      <c r="Y387" s="86"/>
    </row>
    <row r="388" ht="12.75">
      <c r="Y388" s="86"/>
    </row>
    <row r="389" ht="12.75">
      <c r="Y389" s="86"/>
    </row>
    <row r="390" ht="12.75">
      <c r="Y390" s="86"/>
    </row>
    <row r="391" ht="12.75">
      <c r="Y391" s="86"/>
    </row>
    <row r="392" ht="12.75">
      <c r="Y392" s="86"/>
    </row>
    <row r="393" ht="12.75">
      <c r="Y393" s="86"/>
    </row>
    <row r="394" ht="12.75">
      <c r="Y394" s="86"/>
    </row>
    <row r="395" ht="12.75">
      <c r="Y395" s="86"/>
    </row>
    <row r="396" ht="12.75">
      <c r="Y396" s="86"/>
    </row>
    <row r="397" ht="12.75">
      <c r="Y397" s="86"/>
    </row>
    <row r="398" ht="12.75">
      <c r="Y398" s="86"/>
    </row>
    <row r="399" ht="12.75">
      <c r="Y399" s="86"/>
    </row>
    <row r="400" ht="12.75">
      <c r="Y400" s="86"/>
    </row>
    <row r="401" ht="12.75">
      <c r="Y401" s="86"/>
    </row>
    <row r="402" ht="12.75">
      <c r="Y402" s="86"/>
    </row>
    <row r="403" ht="12.75">
      <c r="Y403" s="86"/>
    </row>
    <row r="404" ht="12.75">
      <c r="Y404" s="86"/>
    </row>
    <row r="405" ht="12.75">
      <c r="Y405" s="86"/>
    </row>
    <row r="406" ht="12.75">
      <c r="Y406" s="86"/>
    </row>
    <row r="407" ht="12.75">
      <c r="Y407" s="86"/>
    </row>
    <row r="408" ht="12.75">
      <c r="Y408" s="86"/>
    </row>
    <row r="409" ht="12.75">
      <c r="Y409" s="86"/>
    </row>
    <row r="410" ht="12.75">
      <c r="Y410" s="86"/>
    </row>
    <row r="411" ht="12.75">
      <c r="Y411" s="86"/>
    </row>
    <row r="412" ht="12.75">
      <c r="Y412" s="86"/>
    </row>
    <row r="413" ht="12.75">
      <c r="Y413" s="86"/>
    </row>
    <row r="414" ht="12.75">
      <c r="Y414" s="86"/>
    </row>
    <row r="415" ht="12.75">
      <c r="Y415" s="86"/>
    </row>
    <row r="416" ht="12.75">
      <c r="Y416" s="86"/>
    </row>
    <row r="417" ht="12.75">
      <c r="Y417" s="86"/>
    </row>
    <row r="418" ht="12.75">
      <c r="Y418" s="86"/>
    </row>
    <row r="419" ht="12.75">
      <c r="Y419" s="86"/>
    </row>
    <row r="420" ht="12.75">
      <c r="Y420" s="86"/>
    </row>
    <row r="421" ht="12.75">
      <c r="Y421" s="86"/>
    </row>
    <row r="422" ht="12.75">
      <c r="Y422" s="86"/>
    </row>
    <row r="423" ht="12.75">
      <c r="Y423" s="86"/>
    </row>
    <row r="424" ht="12.75">
      <c r="Y424" s="86"/>
    </row>
    <row r="425" ht="12.75">
      <c r="Y425" s="86"/>
    </row>
    <row r="426" ht="12.75">
      <c r="Y426" s="86"/>
    </row>
    <row r="427" ht="12.75">
      <c r="Y427" s="86"/>
    </row>
    <row r="428" ht="12.75">
      <c r="Y428" s="86"/>
    </row>
    <row r="429" ht="12.75">
      <c r="Y429" s="86"/>
    </row>
    <row r="430" ht="12.75">
      <c r="Y430" s="86"/>
    </row>
    <row r="431" ht="12.75">
      <c r="Y431" s="86"/>
    </row>
    <row r="432" ht="12.75">
      <c r="Y432" s="86"/>
    </row>
    <row r="433" ht="12.75">
      <c r="Y433" s="86"/>
    </row>
    <row r="434" ht="12.75">
      <c r="Y434" s="86"/>
    </row>
    <row r="435" ht="12.75">
      <c r="Y435" s="86"/>
    </row>
    <row r="436" ht="12.75">
      <c r="Y436" s="86"/>
    </row>
    <row r="437" ht="12.75">
      <c r="Y437" s="86"/>
    </row>
    <row r="438" ht="12.75">
      <c r="Y438" s="86"/>
    </row>
    <row r="439" ht="12.75">
      <c r="Y439" s="86"/>
    </row>
    <row r="440" ht="12.75">
      <c r="Y440" s="86"/>
    </row>
    <row r="441" ht="12.75">
      <c r="Y441" s="86"/>
    </row>
    <row r="442" ht="12.75">
      <c r="Y442" s="86"/>
    </row>
    <row r="443" ht="12.75">
      <c r="Y443" s="86"/>
    </row>
    <row r="444" ht="12.75">
      <c r="Y444" s="86"/>
    </row>
    <row r="445" ht="12.75">
      <c r="Y445" s="86"/>
    </row>
    <row r="446" ht="12.75">
      <c r="Y446" s="86"/>
    </row>
    <row r="447" ht="12.75">
      <c r="Y447" s="86"/>
    </row>
    <row r="448" ht="12.75">
      <c r="Y448" s="86"/>
    </row>
    <row r="449" ht="12.75">
      <c r="Y449" s="86"/>
    </row>
    <row r="450" ht="12.75">
      <c r="Y450" s="86"/>
    </row>
    <row r="451" ht="12.75">
      <c r="Y451" s="86"/>
    </row>
    <row r="452" ht="12.75">
      <c r="Y452" s="86"/>
    </row>
    <row r="453" ht="12.75">
      <c r="Y453" s="86"/>
    </row>
    <row r="454" ht="12.75">
      <c r="Y454" s="86"/>
    </row>
    <row r="455" ht="12.75">
      <c r="Y455" s="86"/>
    </row>
    <row r="456" ht="12.75">
      <c r="Y456" s="86"/>
    </row>
    <row r="457" ht="12.75">
      <c r="Y457" s="86"/>
    </row>
    <row r="458" ht="12.75">
      <c r="Y458" s="86"/>
    </row>
    <row r="459" ht="12.75">
      <c r="Y459" s="86"/>
    </row>
    <row r="460" ht="12.75">
      <c r="Y460" s="86"/>
    </row>
    <row r="461" ht="12.75">
      <c r="Y461" s="86"/>
    </row>
    <row r="462" ht="12.75">
      <c r="Y462" s="86"/>
    </row>
    <row r="463" ht="12.75">
      <c r="Y463" s="86"/>
    </row>
    <row r="464" ht="12.75">
      <c r="Y464" s="86"/>
    </row>
    <row r="465" ht="12.75">
      <c r="Y465" s="86"/>
    </row>
    <row r="466" ht="12.75">
      <c r="Y466" s="86"/>
    </row>
    <row r="467" ht="12.75">
      <c r="Y467" s="86"/>
    </row>
    <row r="468" ht="12.75">
      <c r="Y468" s="86"/>
    </row>
    <row r="469" ht="12.75">
      <c r="Y469" s="86"/>
    </row>
    <row r="470" ht="12.75">
      <c r="Y470" s="86"/>
    </row>
    <row r="471" ht="12.75">
      <c r="Y471" s="86"/>
    </row>
    <row r="472" ht="12.75">
      <c r="Y472" s="86"/>
    </row>
    <row r="473" ht="12.75">
      <c r="Y473" s="86"/>
    </row>
    <row r="474" ht="12.75">
      <c r="Y474" s="86"/>
    </row>
    <row r="475" ht="12.75">
      <c r="Y475" s="86"/>
    </row>
    <row r="476" ht="12.75">
      <c r="Y476" s="86"/>
    </row>
    <row r="477" ht="12.75">
      <c r="Y477" s="86"/>
    </row>
    <row r="478" ht="12.75">
      <c r="Y478" s="86"/>
    </row>
    <row r="479" ht="12.75">
      <c r="Y479" s="86"/>
    </row>
    <row r="480" ht="12.75">
      <c r="Y480" s="86"/>
    </row>
    <row r="481" ht="12.75">
      <c r="Y481" s="86"/>
    </row>
    <row r="482" ht="12.75">
      <c r="Y482" s="86"/>
    </row>
    <row r="483" ht="12.75">
      <c r="Y483" s="86"/>
    </row>
    <row r="484" ht="12.75">
      <c r="Y484" s="86"/>
    </row>
    <row r="485" ht="12.75">
      <c r="Y485" s="86"/>
    </row>
    <row r="486" ht="12.75">
      <c r="Y486" s="86"/>
    </row>
    <row r="487" ht="12.75">
      <c r="Y487" s="86"/>
    </row>
    <row r="488" ht="12.75">
      <c r="Y488" s="86"/>
    </row>
    <row r="489" ht="12.75">
      <c r="Y489" s="86"/>
    </row>
    <row r="490" ht="12.75">
      <c r="Y490" s="86"/>
    </row>
    <row r="491" ht="12.75">
      <c r="Y491" s="86"/>
    </row>
    <row r="492" ht="12.75">
      <c r="Y492" s="86"/>
    </row>
    <row r="493" ht="12.75">
      <c r="Y493" s="86"/>
    </row>
    <row r="494" ht="12.75">
      <c r="Y494" s="86"/>
    </row>
    <row r="495" ht="12.75">
      <c r="Y495" s="86"/>
    </row>
    <row r="496" ht="12.75">
      <c r="Y496" s="86"/>
    </row>
    <row r="497" ht="12.75">
      <c r="Y497" s="86"/>
    </row>
    <row r="498" ht="12.75">
      <c r="Y498" s="86"/>
    </row>
    <row r="499" ht="12.75">
      <c r="Y499" s="86"/>
    </row>
    <row r="500" ht="12.75">
      <c r="Y500" s="86"/>
    </row>
    <row r="501" ht="12.75">
      <c r="Y501" s="86"/>
    </row>
    <row r="502" ht="12.75">
      <c r="Y502" s="86"/>
    </row>
    <row r="503" ht="12.75">
      <c r="Y503" s="86"/>
    </row>
    <row r="504" ht="12.75">
      <c r="Y504" s="86"/>
    </row>
    <row r="505" ht="12.75">
      <c r="Y505" s="86"/>
    </row>
    <row r="506" ht="12.75">
      <c r="Y506" s="86"/>
    </row>
    <row r="507" ht="12.75">
      <c r="Y507" s="86"/>
    </row>
    <row r="508" ht="12.75">
      <c r="Y508" s="86"/>
    </row>
    <row r="509" ht="12.75">
      <c r="Y509" s="86"/>
    </row>
    <row r="510" ht="12.75">
      <c r="Y510" s="86"/>
    </row>
    <row r="511" ht="12.75">
      <c r="Y511" s="86"/>
    </row>
    <row r="512" ht="12.75">
      <c r="Y512" s="86"/>
    </row>
    <row r="513" ht="12.75">
      <c r="Y513" s="86"/>
    </row>
    <row r="514" ht="12.75">
      <c r="Y514" s="86"/>
    </row>
    <row r="515" ht="12.75">
      <c r="Y515" s="86"/>
    </row>
    <row r="516" ht="12.75">
      <c r="Y516" s="86"/>
    </row>
    <row r="517" ht="12.75">
      <c r="Y517" s="86"/>
    </row>
    <row r="518" ht="12.75">
      <c r="Y518" s="86"/>
    </row>
    <row r="519" ht="12.75">
      <c r="Y519" s="86"/>
    </row>
    <row r="520" ht="12.75">
      <c r="Y520" s="86"/>
    </row>
    <row r="521" ht="12.75">
      <c r="Y521" s="86"/>
    </row>
    <row r="522" ht="12.75">
      <c r="Y522" s="86"/>
    </row>
    <row r="523" ht="12.75">
      <c r="Y523" s="86"/>
    </row>
    <row r="524" ht="12.75">
      <c r="Y524" s="86"/>
    </row>
    <row r="525" ht="12.75">
      <c r="Y525" s="86"/>
    </row>
    <row r="526" ht="12.75">
      <c r="Y526" s="86"/>
    </row>
    <row r="527" ht="12.75">
      <c r="Y527" s="86"/>
    </row>
    <row r="528" ht="12.75">
      <c r="Y528" s="86"/>
    </row>
    <row r="529" ht="12.75">
      <c r="Y529" s="86"/>
    </row>
    <row r="530" ht="12.75">
      <c r="Y530" s="86"/>
    </row>
    <row r="531" ht="12.75">
      <c r="Y531" s="86"/>
    </row>
    <row r="532" ht="12.75">
      <c r="Y532" s="86"/>
    </row>
    <row r="533" ht="12.75">
      <c r="Y533" s="86"/>
    </row>
    <row r="534" ht="12.75">
      <c r="Y534" s="86"/>
    </row>
    <row r="535" ht="12.75">
      <c r="Y535" s="86"/>
    </row>
    <row r="536" ht="12.75">
      <c r="Y536" s="86"/>
    </row>
    <row r="537" ht="12.75">
      <c r="Y537" s="86"/>
    </row>
    <row r="538" ht="12.75">
      <c r="Y538" s="86"/>
    </row>
    <row r="539" ht="12.75">
      <c r="Y539" s="86"/>
    </row>
    <row r="540" ht="12.75">
      <c r="Y540" s="86"/>
    </row>
    <row r="541" ht="12.75">
      <c r="Y541" s="86"/>
    </row>
    <row r="542" ht="12.75">
      <c r="Y542" s="86"/>
    </row>
    <row r="543" ht="12.75">
      <c r="Y543" s="86"/>
    </row>
    <row r="544" ht="12.75">
      <c r="Y544" s="86"/>
    </row>
    <row r="545" ht="12.75">
      <c r="Y545" s="86"/>
    </row>
    <row r="546" ht="12.75">
      <c r="Y546" s="86"/>
    </row>
    <row r="547" ht="12.75">
      <c r="Y547" s="86"/>
    </row>
    <row r="548" ht="12.75">
      <c r="Y548" s="86"/>
    </row>
    <row r="549" ht="12.75">
      <c r="Y549" s="86"/>
    </row>
    <row r="550" ht="12.75">
      <c r="Y550" s="86"/>
    </row>
    <row r="551" ht="12.75">
      <c r="Y551" s="86"/>
    </row>
    <row r="552" ht="12.75">
      <c r="Y552" s="86"/>
    </row>
    <row r="553" ht="12.75">
      <c r="Y553" s="86"/>
    </row>
    <row r="554" ht="12.75">
      <c r="Y554" s="86"/>
    </row>
    <row r="555" ht="12.75">
      <c r="Y555" s="86"/>
    </row>
    <row r="556" ht="12.75">
      <c r="Y556" s="86"/>
    </row>
    <row r="557" ht="12.75">
      <c r="Y557" s="86"/>
    </row>
    <row r="558" ht="12.75">
      <c r="Y558" s="86"/>
    </row>
    <row r="559" ht="12.75">
      <c r="Y559" s="86"/>
    </row>
    <row r="560" ht="12.75">
      <c r="Y560" s="86"/>
    </row>
    <row r="561" ht="12.75">
      <c r="Y561" s="86"/>
    </row>
    <row r="562" ht="12.75">
      <c r="Y562" s="86"/>
    </row>
    <row r="563" ht="12.75">
      <c r="Y563" s="86"/>
    </row>
    <row r="564" ht="12.75">
      <c r="Y564" s="86"/>
    </row>
    <row r="565" ht="12.75">
      <c r="Y565" s="86"/>
    </row>
    <row r="566" ht="12.75">
      <c r="Y566" s="86"/>
    </row>
    <row r="567" ht="12.75">
      <c r="Y567" s="86"/>
    </row>
    <row r="568" ht="12.75">
      <c r="Y568" s="86"/>
    </row>
    <row r="569" ht="12.75">
      <c r="Y569" s="86"/>
    </row>
    <row r="570" ht="12.75">
      <c r="Y570" s="86"/>
    </row>
    <row r="571" ht="12.75">
      <c r="Y571" s="86"/>
    </row>
    <row r="572" ht="12.75">
      <c r="Y572" s="86"/>
    </row>
    <row r="573" ht="12.75">
      <c r="Y573" s="86"/>
    </row>
    <row r="574" ht="12.75">
      <c r="Y574" s="86"/>
    </row>
    <row r="575" ht="12.75">
      <c r="Y575" s="86"/>
    </row>
    <row r="576" ht="12.75">
      <c r="Y576" s="86"/>
    </row>
    <row r="577" ht="12.75">
      <c r="Y577" s="86"/>
    </row>
    <row r="578" ht="12.75">
      <c r="Y578" s="86"/>
    </row>
    <row r="579" ht="12.75">
      <c r="Y579" s="86"/>
    </row>
    <row r="580" ht="12.75">
      <c r="Y580" s="86"/>
    </row>
    <row r="581" ht="12.75">
      <c r="Y581" s="86"/>
    </row>
    <row r="582" ht="12.75">
      <c r="Y582" s="86"/>
    </row>
    <row r="583" ht="12.75">
      <c r="Y583" s="86"/>
    </row>
    <row r="584" ht="12.75">
      <c r="Y584" s="86"/>
    </row>
    <row r="585" ht="12.75">
      <c r="Y585" s="86"/>
    </row>
    <row r="586" ht="12.75">
      <c r="Y586" s="86"/>
    </row>
    <row r="587" ht="12.75">
      <c r="Y587" s="86"/>
    </row>
    <row r="588" ht="12.75">
      <c r="Y588" s="86"/>
    </row>
    <row r="589" ht="12.75">
      <c r="Y589" s="86"/>
    </row>
    <row r="590" ht="12.75">
      <c r="Y590" s="86"/>
    </row>
    <row r="591" ht="12.75">
      <c r="Y591" s="86"/>
    </row>
    <row r="592" ht="12.75">
      <c r="Y592" s="86"/>
    </row>
    <row r="593" ht="12.75">
      <c r="Y593" s="86"/>
    </row>
    <row r="594" ht="12.75">
      <c r="Y594" s="86"/>
    </row>
    <row r="595" ht="12.75">
      <c r="Y595" s="86"/>
    </row>
    <row r="596" ht="12.75">
      <c r="Y596" s="86"/>
    </row>
    <row r="597" ht="12.75">
      <c r="Y597" s="86"/>
    </row>
    <row r="598" ht="12.75">
      <c r="Y598" s="86"/>
    </row>
    <row r="599" ht="12.75">
      <c r="Y599" s="86"/>
    </row>
    <row r="600" ht="12.75">
      <c r="Y600" s="86"/>
    </row>
    <row r="601" ht="12.75">
      <c r="Y601" s="86"/>
    </row>
    <row r="602" ht="12.75">
      <c r="Y602" s="86"/>
    </row>
    <row r="603" ht="12.75">
      <c r="Y603" s="86"/>
    </row>
    <row r="604" ht="12.75">
      <c r="Y604" s="86"/>
    </row>
    <row r="605" ht="12.75">
      <c r="Y605" s="86"/>
    </row>
    <row r="606" ht="12.75">
      <c r="Y606" s="86"/>
    </row>
    <row r="607" ht="12.75">
      <c r="Y607" s="86"/>
    </row>
    <row r="608" ht="12.75">
      <c r="Y608" s="86"/>
    </row>
    <row r="609" ht="12.75">
      <c r="Y609" s="86"/>
    </row>
    <row r="610" ht="12.75">
      <c r="Y610" s="86"/>
    </row>
    <row r="611" ht="12.75">
      <c r="Y611" s="86"/>
    </row>
    <row r="612" ht="12.75">
      <c r="Y612" s="86"/>
    </row>
    <row r="613" ht="12.75">
      <c r="Y613" s="86"/>
    </row>
    <row r="614" ht="12.75">
      <c r="Y614" s="86"/>
    </row>
    <row r="615" ht="12.75">
      <c r="Y615" s="86"/>
    </row>
    <row r="616" ht="12.75">
      <c r="Y616" s="86"/>
    </row>
    <row r="617" ht="12.75">
      <c r="Y617" s="86"/>
    </row>
    <row r="618" ht="12.75">
      <c r="Y618" s="86"/>
    </row>
    <row r="619" ht="12.75">
      <c r="Y619" s="86"/>
    </row>
    <row r="620" ht="12.75">
      <c r="Y620" s="86"/>
    </row>
    <row r="621" ht="12.75">
      <c r="Y621" s="86"/>
    </row>
    <row r="622" ht="12.75">
      <c r="Y622" s="86"/>
    </row>
    <row r="623" ht="12.75">
      <c r="Y623" s="86"/>
    </row>
    <row r="624" ht="12.75">
      <c r="Y624" s="86"/>
    </row>
    <row r="625" ht="12.75">
      <c r="Y625" s="86"/>
    </row>
    <row r="626" ht="12.75">
      <c r="Y626" s="86"/>
    </row>
    <row r="627" ht="12.75">
      <c r="Y627" s="86"/>
    </row>
    <row r="628" ht="12.75">
      <c r="Y628" s="86"/>
    </row>
    <row r="629" ht="12.75">
      <c r="Y629" s="86"/>
    </row>
    <row r="630" ht="12.75">
      <c r="Y630" s="86"/>
    </row>
    <row r="631" ht="12.75">
      <c r="Y631" s="86"/>
    </row>
    <row r="632" ht="12.75">
      <c r="Y632" s="86"/>
    </row>
    <row r="633" ht="12.75">
      <c r="Y633" s="86"/>
    </row>
    <row r="634" ht="12.75">
      <c r="Y634" s="86"/>
    </row>
    <row r="635" ht="12.75">
      <c r="Y635" s="86"/>
    </row>
    <row r="636" ht="12.75">
      <c r="Y636" s="86"/>
    </row>
    <row r="637" ht="12.75">
      <c r="Y637" s="86"/>
    </row>
    <row r="638" ht="12.75">
      <c r="Y638" s="86"/>
    </row>
    <row r="639" ht="12.75">
      <c r="Y639" s="86"/>
    </row>
    <row r="640" ht="12.75">
      <c r="Y640" s="86"/>
    </row>
    <row r="641" ht="12.75">
      <c r="Y641" s="86"/>
    </row>
    <row r="642" ht="12.75">
      <c r="Y642" s="86"/>
    </row>
    <row r="643" ht="12.75">
      <c r="Y643" s="86"/>
    </row>
    <row r="644" ht="12.75">
      <c r="Y644" s="86"/>
    </row>
    <row r="645" ht="12.75">
      <c r="Y645" s="86"/>
    </row>
    <row r="646" ht="12.75">
      <c r="Y646" s="86"/>
    </row>
    <row r="647" ht="12.75">
      <c r="Y647" s="86"/>
    </row>
    <row r="648" ht="12.75">
      <c r="Y648" s="86"/>
    </row>
    <row r="649" ht="12.75">
      <c r="Y649" s="86"/>
    </row>
    <row r="650" ht="12.75">
      <c r="Y650" s="86"/>
    </row>
    <row r="651" ht="12.75">
      <c r="Y651" s="86"/>
    </row>
    <row r="652" ht="12.75">
      <c r="Y652" s="86"/>
    </row>
    <row r="653" ht="12.75">
      <c r="Y653" s="86"/>
    </row>
    <row r="654" ht="12.75">
      <c r="Y654" s="86"/>
    </row>
    <row r="655" ht="12.75">
      <c r="Y655" s="86"/>
    </row>
    <row r="656" ht="12.75">
      <c r="Y656" s="86"/>
    </row>
    <row r="657" ht="12.75">
      <c r="Y657" s="86"/>
    </row>
    <row r="658" ht="12.75">
      <c r="Y658" s="86"/>
    </row>
    <row r="659" ht="12.75">
      <c r="Y659" s="86"/>
    </row>
    <row r="660" ht="12.75">
      <c r="Y660" s="86"/>
    </row>
    <row r="661" ht="12.75">
      <c r="Y661" s="86"/>
    </row>
    <row r="662" ht="12.75">
      <c r="Y662" s="86"/>
    </row>
    <row r="663" ht="12.75">
      <c r="Y663" s="86"/>
    </row>
    <row r="664" ht="12.75">
      <c r="Y664" s="86"/>
    </row>
    <row r="665" ht="12.75">
      <c r="Y665" s="86"/>
    </row>
    <row r="666" ht="12.75">
      <c r="Y666" s="86"/>
    </row>
    <row r="667" ht="12.75">
      <c r="Y667" s="86"/>
    </row>
    <row r="668" ht="12.75">
      <c r="Y668" s="86"/>
    </row>
    <row r="669" ht="12.75">
      <c r="Y669" s="86"/>
    </row>
    <row r="670" ht="12.75">
      <c r="Y670" s="86"/>
    </row>
    <row r="671" ht="12.75">
      <c r="Y671" s="86"/>
    </row>
    <row r="672" ht="12.75">
      <c r="Y672" s="86"/>
    </row>
    <row r="673" ht="12.75">
      <c r="Y673" s="86"/>
    </row>
    <row r="674" ht="12.75">
      <c r="Y674" s="86"/>
    </row>
    <row r="675" ht="12.75">
      <c r="Y675" s="86"/>
    </row>
    <row r="676" ht="12.75">
      <c r="Y676" s="86"/>
    </row>
    <row r="677" ht="12.75">
      <c r="Y677" s="86"/>
    </row>
    <row r="678" ht="12.75">
      <c r="Y678" s="86"/>
    </row>
    <row r="679" ht="12.75">
      <c r="Y679" s="86"/>
    </row>
    <row r="680" ht="12.75">
      <c r="Y680" s="86"/>
    </row>
    <row r="681" ht="12.75">
      <c r="Y681" s="86"/>
    </row>
    <row r="682" ht="12.75">
      <c r="Y682" s="86"/>
    </row>
    <row r="683" ht="12.75">
      <c r="Y683" s="86"/>
    </row>
    <row r="684" ht="12.75">
      <c r="Y684" s="86"/>
    </row>
    <row r="685" ht="12.75">
      <c r="Y685" s="86"/>
    </row>
    <row r="686" ht="12.75">
      <c r="Y686" s="86"/>
    </row>
    <row r="687" ht="12.75">
      <c r="Y687" s="86"/>
    </row>
    <row r="688" ht="12.75">
      <c r="Y688" s="86"/>
    </row>
    <row r="689" ht="12.75">
      <c r="Y689" s="86"/>
    </row>
    <row r="690" ht="12.75">
      <c r="Y690" s="86"/>
    </row>
    <row r="691" ht="12.75">
      <c r="Y691" s="86"/>
    </row>
    <row r="692" ht="12.75">
      <c r="Y692" s="86"/>
    </row>
    <row r="693" ht="12.75">
      <c r="Y693" s="86"/>
    </row>
    <row r="694" ht="12.75">
      <c r="Y694" s="86"/>
    </row>
    <row r="695" ht="12.75">
      <c r="Y695" s="86"/>
    </row>
    <row r="696" ht="12.75">
      <c r="Y696" s="86"/>
    </row>
    <row r="697" ht="12.75">
      <c r="Y697" s="86"/>
    </row>
    <row r="698" ht="12.75">
      <c r="Y698" s="86"/>
    </row>
    <row r="699" ht="12.75">
      <c r="Y699" s="86"/>
    </row>
    <row r="700" ht="12.75">
      <c r="Y700" s="86"/>
    </row>
    <row r="701" ht="12.75">
      <c r="Y701" s="86"/>
    </row>
    <row r="702" ht="12.75">
      <c r="Y702" s="86"/>
    </row>
    <row r="703" ht="12.75">
      <c r="Y703" s="86"/>
    </row>
    <row r="704" ht="12.75">
      <c r="Y704" s="86"/>
    </row>
    <row r="705" ht="12.75">
      <c r="Y705" s="86"/>
    </row>
    <row r="706" ht="12.75">
      <c r="Y706" s="86"/>
    </row>
    <row r="707" ht="12.75">
      <c r="Y707" s="86"/>
    </row>
    <row r="708" ht="12.75">
      <c r="Y708" s="86"/>
    </row>
    <row r="709" ht="12.75">
      <c r="Y709" s="86"/>
    </row>
    <row r="710" ht="12.75">
      <c r="Y710" s="86"/>
    </row>
    <row r="711" ht="12.75">
      <c r="Y711" s="86"/>
    </row>
    <row r="712" ht="12.75">
      <c r="Y712" s="86"/>
    </row>
    <row r="713" ht="12.75">
      <c r="Y713" s="86"/>
    </row>
    <row r="714" ht="12.75">
      <c r="Y714" s="86"/>
    </row>
    <row r="715" ht="12.75">
      <c r="Y715" s="86"/>
    </row>
    <row r="716" ht="12.75">
      <c r="Y716" s="86"/>
    </row>
    <row r="717" ht="12.75">
      <c r="Y717" s="86"/>
    </row>
    <row r="718" ht="12.75">
      <c r="Y718" s="86"/>
    </row>
    <row r="719" ht="12.75">
      <c r="Y719" s="86"/>
    </row>
    <row r="720" ht="12.75">
      <c r="Y720" s="86"/>
    </row>
    <row r="721" ht="12.75">
      <c r="Y721" s="86"/>
    </row>
    <row r="722" ht="12.75">
      <c r="Y722" s="86"/>
    </row>
    <row r="723" ht="12.75">
      <c r="Y723" s="86"/>
    </row>
    <row r="724" ht="12.75">
      <c r="Y724" s="86"/>
    </row>
    <row r="725" ht="12.75">
      <c r="Y725" s="86"/>
    </row>
    <row r="726" ht="12.75">
      <c r="Y726" s="86"/>
    </row>
    <row r="727" ht="12.75">
      <c r="Y727" s="86"/>
    </row>
    <row r="728" ht="12.75">
      <c r="Y728" s="86"/>
    </row>
    <row r="729" ht="12.75">
      <c r="Y729" s="86"/>
    </row>
    <row r="730" ht="12.75">
      <c r="Y730" s="86"/>
    </row>
    <row r="731" ht="12.75">
      <c r="Y731" s="86"/>
    </row>
    <row r="732" ht="12.75">
      <c r="Y732" s="86"/>
    </row>
    <row r="733" ht="12.75">
      <c r="Y733" s="86"/>
    </row>
    <row r="734" ht="12.75">
      <c r="Y734" s="86"/>
    </row>
    <row r="735" ht="12.75">
      <c r="Y735" s="86"/>
    </row>
    <row r="736" ht="12.75">
      <c r="Y736" s="86"/>
    </row>
    <row r="737" ht="12.75">
      <c r="Y737" s="86"/>
    </row>
    <row r="738" ht="12.75">
      <c r="Y738" s="86"/>
    </row>
    <row r="739" ht="12.75">
      <c r="Y739" s="86"/>
    </row>
    <row r="740" ht="12.75">
      <c r="Y740" s="86"/>
    </row>
    <row r="741" ht="12.75">
      <c r="Y741" s="86"/>
    </row>
    <row r="742" ht="12.75">
      <c r="Y742" s="86"/>
    </row>
    <row r="743" ht="12.75">
      <c r="Y743" s="86"/>
    </row>
    <row r="744" ht="12.75">
      <c r="Y744" s="86"/>
    </row>
    <row r="745" ht="12.75">
      <c r="Y745" s="86"/>
    </row>
    <row r="746" ht="12.75">
      <c r="Y746" s="86"/>
    </row>
    <row r="747" ht="12.75">
      <c r="Y747" s="86"/>
    </row>
    <row r="748" ht="12.75">
      <c r="Y748" s="86"/>
    </row>
    <row r="749" ht="12.75">
      <c r="Y749" s="86"/>
    </row>
    <row r="750" ht="12.75">
      <c r="Y750" s="86"/>
    </row>
    <row r="751" ht="12.75">
      <c r="Y751" s="86"/>
    </row>
    <row r="752" ht="12.75">
      <c r="Y752" s="86"/>
    </row>
    <row r="753" ht="12.75">
      <c r="Y753" s="86"/>
    </row>
    <row r="754" ht="12.75">
      <c r="Y754" s="86"/>
    </row>
    <row r="755" ht="12.75">
      <c r="Y755" s="86"/>
    </row>
    <row r="756" ht="12.75">
      <c r="Y756" s="86"/>
    </row>
    <row r="757" ht="12.75">
      <c r="Y757" s="86"/>
    </row>
    <row r="758" ht="12.75">
      <c r="Y758" s="86"/>
    </row>
    <row r="759" ht="12.75">
      <c r="Y759" s="86"/>
    </row>
    <row r="760" ht="12.75">
      <c r="Y760" s="86"/>
    </row>
    <row r="761" ht="12.75">
      <c r="Y761" s="86"/>
    </row>
    <row r="762" ht="12.75">
      <c r="Y762" s="86"/>
    </row>
    <row r="763" ht="12.75">
      <c r="Y763" s="86"/>
    </row>
    <row r="764" ht="12.75">
      <c r="Y764" s="86"/>
    </row>
    <row r="765" ht="12.75">
      <c r="Y765" s="86"/>
    </row>
    <row r="766" ht="12.75">
      <c r="Y766" s="86"/>
    </row>
    <row r="767" ht="12.75">
      <c r="Y767" s="86"/>
    </row>
    <row r="768" ht="12.75">
      <c r="Y768" s="86"/>
    </row>
    <row r="769" ht="12.75">
      <c r="Y769" s="86"/>
    </row>
    <row r="770" ht="12.75">
      <c r="Y770" s="86"/>
    </row>
    <row r="771" ht="12.75">
      <c r="Y771" s="86"/>
    </row>
    <row r="772" ht="12.75">
      <c r="Y772" s="86"/>
    </row>
    <row r="773" ht="12.75">
      <c r="Y773" s="86"/>
    </row>
    <row r="774" ht="12.75">
      <c r="Y774" s="86"/>
    </row>
    <row r="775" ht="12.75">
      <c r="Y775" s="86"/>
    </row>
    <row r="776" ht="12.75">
      <c r="Y776" s="86"/>
    </row>
    <row r="777" ht="12.75">
      <c r="Y777" s="86"/>
    </row>
    <row r="778" ht="12.75">
      <c r="Y778" s="86"/>
    </row>
    <row r="779" ht="12.75">
      <c r="Y779" s="86"/>
    </row>
    <row r="780" ht="12.75">
      <c r="Y780" s="86"/>
    </row>
    <row r="781" ht="12.75">
      <c r="Y781" s="86"/>
    </row>
    <row r="782" ht="12.75">
      <c r="Y782" s="86"/>
    </row>
    <row r="783" ht="12.75">
      <c r="Y783" s="86"/>
    </row>
    <row r="784" ht="12.75">
      <c r="Y784" s="86"/>
    </row>
    <row r="785" ht="12.75">
      <c r="Y785" s="86"/>
    </row>
    <row r="786" ht="12.75">
      <c r="Y786" s="86"/>
    </row>
    <row r="787" ht="12.75">
      <c r="Y787" s="86"/>
    </row>
    <row r="788" ht="12.75">
      <c r="Y788" s="86"/>
    </row>
    <row r="789" ht="12.75">
      <c r="Y789" s="86"/>
    </row>
    <row r="790" ht="12.75">
      <c r="Y790" s="86"/>
    </row>
    <row r="791" ht="12.75">
      <c r="Y791" s="86"/>
    </row>
    <row r="792" ht="12.75">
      <c r="Y792" s="86"/>
    </row>
    <row r="793" ht="12.75">
      <c r="Y793" s="86"/>
    </row>
    <row r="794" ht="12.75">
      <c r="Y794" s="86"/>
    </row>
    <row r="795" ht="12.75">
      <c r="Y795" s="86"/>
    </row>
    <row r="796" ht="12.75">
      <c r="Y796" s="86"/>
    </row>
    <row r="797" ht="12.75">
      <c r="Y797" s="86"/>
    </row>
    <row r="798" ht="12.75">
      <c r="Y798" s="86"/>
    </row>
    <row r="799" ht="12.75">
      <c r="Y799" s="86"/>
    </row>
    <row r="800" ht="12.75">
      <c r="Y800" s="86"/>
    </row>
    <row r="801" ht="12.75">
      <c r="Y801" s="86"/>
    </row>
    <row r="802" ht="12.75">
      <c r="Y802" s="86"/>
    </row>
    <row r="803" ht="12.75">
      <c r="Y803" s="86"/>
    </row>
    <row r="804" ht="12.75">
      <c r="Y804" s="86"/>
    </row>
    <row r="805" ht="12.75">
      <c r="Y805" s="86"/>
    </row>
    <row r="806" ht="12.75">
      <c r="Y806" s="86"/>
    </row>
    <row r="807" ht="12.75">
      <c r="Y807" s="86"/>
    </row>
    <row r="808" ht="12.75">
      <c r="Y808" s="86"/>
    </row>
    <row r="809" ht="12.75">
      <c r="Y809" s="86"/>
    </row>
    <row r="810" ht="12.75">
      <c r="Y810" s="86"/>
    </row>
    <row r="811" ht="12.75">
      <c r="Y811" s="86"/>
    </row>
    <row r="812" ht="12.75">
      <c r="Y812" s="86"/>
    </row>
    <row r="813" ht="12.75">
      <c r="Y813" s="86"/>
    </row>
    <row r="814" ht="12.75">
      <c r="Y814" s="86"/>
    </row>
    <row r="815" ht="12.75">
      <c r="Y815" s="86"/>
    </row>
    <row r="816" ht="12.75">
      <c r="Y816" s="86"/>
    </row>
    <row r="817" ht="12.75">
      <c r="Y817" s="86"/>
    </row>
    <row r="818" ht="12.75">
      <c r="Y818" s="86"/>
    </row>
    <row r="819" ht="12.75">
      <c r="Y819" s="86"/>
    </row>
    <row r="820" ht="12.75">
      <c r="Y820" s="86"/>
    </row>
    <row r="821" ht="12.75">
      <c r="Y821" s="86"/>
    </row>
    <row r="822" ht="12.75">
      <c r="Y822" s="86"/>
    </row>
    <row r="823" ht="12.75">
      <c r="Y823" s="86"/>
    </row>
    <row r="824" ht="12.75">
      <c r="Y824" s="86"/>
    </row>
    <row r="825" ht="12.75">
      <c r="Y825" s="86"/>
    </row>
    <row r="826" ht="12.75">
      <c r="Y826" s="86"/>
    </row>
    <row r="827" ht="12.75">
      <c r="Y827" s="86"/>
    </row>
    <row r="828" ht="12.75">
      <c r="Y828" s="86"/>
    </row>
    <row r="829" ht="12.75">
      <c r="Y829" s="86"/>
    </row>
    <row r="830" ht="12.75">
      <c r="Y830" s="86"/>
    </row>
    <row r="831" ht="12.75">
      <c r="Y831" s="86"/>
    </row>
    <row r="832" ht="12.75">
      <c r="Y832" s="86"/>
    </row>
    <row r="833" ht="12.75">
      <c r="Y833" s="86"/>
    </row>
    <row r="834" ht="12.75">
      <c r="Y834" s="86"/>
    </row>
    <row r="835" ht="12.75">
      <c r="Y835" s="86"/>
    </row>
    <row r="836" ht="12.75">
      <c r="Y836" s="86"/>
    </row>
    <row r="837" ht="12.75">
      <c r="Y837" s="86"/>
    </row>
    <row r="838" ht="12.75">
      <c r="Y838" s="86"/>
    </row>
    <row r="839" ht="12.75">
      <c r="Y839" s="86"/>
    </row>
    <row r="840" ht="12.75">
      <c r="Y840" s="86"/>
    </row>
    <row r="841" ht="12.75">
      <c r="Y841" s="86"/>
    </row>
    <row r="842" ht="12.75">
      <c r="Y842" s="86"/>
    </row>
    <row r="843" ht="12.75">
      <c r="Y843" s="86"/>
    </row>
    <row r="844" ht="12.75">
      <c r="Y844" s="86"/>
    </row>
    <row r="845" ht="12.75">
      <c r="Y845" s="86"/>
    </row>
    <row r="846" ht="12.75">
      <c r="Y846" s="86"/>
    </row>
    <row r="847" ht="12.75">
      <c r="Y847" s="86"/>
    </row>
    <row r="848" ht="12.75">
      <c r="Y848" s="86"/>
    </row>
    <row r="849" ht="12.75">
      <c r="Y849" s="86"/>
    </row>
    <row r="850" ht="12.75">
      <c r="Y850" s="86"/>
    </row>
    <row r="851" ht="12.75">
      <c r="Y851" s="86"/>
    </row>
    <row r="852" ht="12.75">
      <c r="Y852" s="86"/>
    </row>
    <row r="853" ht="12.75">
      <c r="Y853" s="86"/>
    </row>
    <row r="854" ht="12.75">
      <c r="Y854" s="86"/>
    </row>
    <row r="855" ht="12.75">
      <c r="Y855" s="86"/>
    </row>
    <row r="856" ht="12.75">
      <c r="Y856" s="86"/>
    </row>
    <row r="857" ht="12.75">
      <c r="Y857" s="86"/>
    </row>
    <row r="858" ht="12.75">
      <c r="Y858" s="86"/>
    </row>
    <row r="859" ht="12.75">
      <c r="Y859" s="86"/>
    </row>
    <row r="860" ht="12.75">
      <c r="Y860" s="86"/>
    </row>
    <row r="861" ht="12.75">
      <c r="Y861" s="86"/>
    </row>
    <row r="862" ht="12.75">
      <c r="Y862" s="86"/>
    </row>
    <row r="863" ht="12.75">
      <c r="Y863" s="86"/>
    </row>
    <row r="864" ht="12.75">
      <c r="Y864" s="86"/>
    </row>
    <row r="865" ht="12.75">
      <c r="Y865" s="86"/>
    </row>
    <row r="866" ht="12.75">
      <c r="Y866" s="86"/>
    </row>
    <row r="867" ht="12.75">
      <c r="Y867" s="86"/>
    </row>
    <row r="868" ht="12.75">
      <c r="Y868" s="86"/>
    </row>
    <row r="869" ht="12.75">
      <c r="Y869" s="86"/>
    </row>
    <row r="870" ht="12.75">
      <c r="Y870" s="86"/>
    </row>
    <row r="871" ht="12.75">
      <c r="Y871" s="86"/>
    </row>
    <row r="872" ht="12.75">
      <c r="Y872" s="86"/>
    </row>
    <row r="873" ht="12.75">
      <c r="Y873" s="86"/>
    </row>
    <row r="874" ht="12.75">
      <c r="Y874" s="86"/>
    </row>
    <row r="875" ht="12.75">
      <c r="Y875" s="86"/>
    </row>
    <row r="876" ht="12.75">
      <c r="Y876" s="86"/>
    </row>
    <row r="877" ht="12.75">
      <c r="Y877" s="86"/>
    </row>
    <row r="878" ht="12.75">
      <c r="Y878" s="86"/>
    </row>
    <row r="879" ht="12.75">
      <c r="Y879" s="86"/>
    </row>
    <row r="880" ht="12.75">
      <c r="Y880" s="86"/>
    </row>
    <row r="881" ht="12.75">
      <c r="Y881" s="86"/>
    </row>
    <row r="882" ht="12.75">
      <c r="Y882" s="86"/>
    </row>
    <row r="883" ht="12.75">
      <c r="Y883" s="86"/>
    </row>
    <row r="884" ht="12.75">
      <c r="Y884" s="86"/>
    </row>
    <row r="885" ht="12.75">
      <c r="Y885" s="86"/>
    </row>
    <row r="886" ht="12.75">
      <c r="Y886" s="86"/>
    </row>
    <row r="887" ht="12.75">
      <c r="Y887" s="86"/>
    </row>
    <row r="888" ht="12.75">
      <c r="Y888" s="86"/>
    </row>
    <row r="889" ht="12.75">
      <c r="Y889" s="86"/>
    </row>
    <row r="890" ht="12.75">
      <c r="Y890" s="86"/>
    </row>
    <row r="891" ht="12.75">
      <c r="Y891" s="86"/>
    </row>
    <row r="892" ht="12.75">
      <c r="Y892" s="86"/>
    </row>
    <row r="893" ht="12.75">
      <c r="Y893" s="86"/>
    </row>
    <row r="894" ht="12.75">
      <c r="Y894" s="86"/>
    </row>
    <row r="895" ht="12.75">
      <c r="Y895" s="86"/>
    </row>
    <row r="896" ht="12.75">
      <c r="Y896" s="86"/>
    </row>
    <row r="897" ht="12.75">
      <c r="Y897" s="86"/>
    </row>
    <row r="898" ht="12.75">
      <c r="Y898" s="86"/>
    </row>
    <row r="899" ht="12.75">
      <c r="Y899" s="86"/>
    </row>
    <row r="900" ht="12.75">
      <c r="Y900" s="86"/>
    </row>
    <row r="901" ht="12.75">
      <c r="Y901" s="86"/>
    </row>
    <row r="902" ht="12.75">
      <c r="Y902" s="86"/>
    </row>
    <row r="903" ht="12.75">
      <c r="Y903" s="86"/>
    </row>
    <row r="904" ht="12.75">
      <c r="Y904" s="86"/>
    </row>
    <row r="905" ht="12.75">
      <c r="Y905" s="86"/>
    </row>
    <row r="906" ht="12.75">
      <c r="Y906" s="86"/>
    </row>
    <row r="907" ht="12.75">
      <c r="Y907" s="86"/>
    </row>
    <row r="908" ht="12.75">
      <c r="Y908" s="86"/>
    </row>
    <row r="909" ht="12.75">
      <c r="Y909" s="86"/>
    </row>
    <row r="910" ht="12.75">
      <c r="Y910" s="86"/>
    </row>
    <row r="911" ht="12.75">
      <c r="Y911" s="86"/>
    </row>
    <row r="912" ht="12.75">
      <c r="Y912" s="86"/>
    </row>
    <row r="913" ht="12.75">
      <c r="Y913" s="86"/>
    </row>
    <row r="914" ht="12.75">
      <c r="Y914" s="86"/>
    </row>
    <row r="915" ht="12.75">
      <c r="Y915" s="86"/>
    </row>
    <row r="916" ht="12.75">
      <c r="Y916" s="86"/>
    </row>
    <row r="917" ht="12.75">
      <c r="Y917" s="86"/>
    </row>
    <row r="918" ht="12.75">
      <c r="Y918" s="86"/>
    </row>
    <row r="919" ht="12.75">
      <c r="Y919" s="86"/>
    </row>
    <row r="920" ht="12.75">
      <c r="Y920" s="86"/>
    </row>
    <row r="921" ht="12.75">
      <c r="Y921" s="86"/>
    </row>
    <row r="922" ht="12.75">
      <c r="Y922" s="86"/>
    </row>
    <row r="923" ht="12.75">
      <c r="Y923" s="86"/>
    </row>
    <row r="924" ht="12.75">
      <c r="Y924" s="86"/>
    </row>
    <row r="925" ht="12.75">
      <c r="Y925" s="86"/>
    </row>
    <row r="926" ht="12.75">
      <c r="Y926" s="86"/>
    </row>
    <row r="927" ht="12.75">
      <c r="Y927" s="86"/>
    </row>
    <row r="928" ht="12.75">
      <c r="Y928" s="86"/>
    </row>
    <row r="929" ht="12.75">
      <c r="Y929" s="86"/>
    </row>
    <row r="930" ht="12.75">
      <c r="Y930" s="86"/>
    </row>
    <row r="931" ht="12.75">
      <c r="Y931" s="86"/>
    </row>
    <row r="932" ht="12.75">
      <c r="Y932" s="86"/>
    </row>
    <row r="933" ht="12.75">
      <c r="Y933" s="86"/>
    </row>
    <row r="934" ht="12.75">
      <c r="Y934" s="86"/>
    </row>
    <row r="935" ht="12.75">
      <c r="Y935" s="86"/>
    </row>
    <row r="936" ht="12.75">
      <c r="Y936" s="86"/>
    </row>
    <row r="937" ht="12.75">
      <c r="Y937" s="86"/>
    </row>
    <row r="938" ht="12.75">
      <c r="Y938" s="86"/>
    </row>
    <row r="939" ht="12.75">
      <c r="Y939" s="86"/>
    </row>
    <row r="940" ht="12.75">
      <c r="Y940" s="86"/>
    </row>
    <row r="941" ht="12.75">
      <c r="Y941" s="86"/>
    </row>
    <row r="942" ht="12.75">
      <c r="Y942" s="86"/>
    </row>
    <row r="943" ht="12.75">
      <c r="Y943" s="86"/>
    </row>
    <row r="944" ht="12.75">
      <c r="Y944" s="86"/>
    </row>
    <row r="945" ht="12.75">
      <c r="Y945" s="86"/>
    </row>
    <row r="946" ht="12.75">
      <c r="Y946" s="86"/>
    </row>
    <row r="947" ht="12.75">
      <c r="Y947" s="86"/>
    </row>
    <row r="948" ht="12.75">
      <c r="Y948" s="86"/>
    </row>
    <row r="949" ht="12.75">
      <c r="Y949" s="86"/>
    </row>
    <row r="950" ht="12.75">
      <c r="Y950" s="86"/>
    </row>
    <row r="951" ht="12.75">
      <c r="Y951" s="86"/>
    </row>
    <row r="952" ht="12.75">
      <c r="Y952" s="86"/>
    </row>
    <row r="953" ht="12.75">
      <c r="Y953" s="86"/>
    </row>
    <row r="954" ht="12.75">
      <c r="Y954" s="86"/>
    </row>
    <row r="955" ht="12.75">
      <c r="Y955" s="86"/>
    </row>
    <row r="956" ht="12.75">
      <c r="Y956" s="86"/>
    </row>
    <row r="957" ht="12.75">
      <c r="Y957" s="86"/>
    </row>
    <row r="958" ht="12.75">
      <c r="Y958" s="86"/>
    </row>
    <row r="959" ht="12.75">
      <c r="Y959" s="86"/>
    </row>
    <row r="960" ht="12.75">
      <c r="Y960" s="86"/>
    </row>
    <row r="961" ht="12.75">
      <c r="Y961" s="86"/>
    </row>
    <row r="962" ht="12.75">
      <c r="Y962" s="86"/>
    </row>
    <row r="963" ht="12.75">
      <c r="Y963" s="86"/>
    </row>
    <row r="964" ht="12.75">
      <c r="Y964" s="86"/>
    </row>
    <row r="965" ht="12.75">
      <c r="Y965" s="86"/>
    </row>
    <row r="966" ht="12.75">
      <c r="Y966" s="86"/>
    </row>
    <row r="967" ht="12.75">
      <c r="Y967" s="86"/>
    </row>
    <row r="968" ht="12.75">
      <c r="Y968" s="86"/>
    </row>
    <row r="969" ht="12.75">
      <c r="Y969" s="86"/>
    </row>
    <row r="970" ht="12.75">
      <c r="Y970" s="86"/>
    </row>
    <row r="971" ht="12.75">
      <c r="Y971" s="86"/>
    </row>
    <row r="972" ht="12.75">
      <c r="Y972" s="86"/>
    </row>
    <row r="973" ht="12.75">
      <c r="Y973" s="86"/>
    </row>
    <row r="974" ht="12.75">
      <c r="Y974" s="86"/>
    </row>
    <row r="975" ht="12.75">
      <c r="Y975" s="86"/>
    </row>
    <row r="976" ht="12.75">
      <c r="Y976" s="86"/>
    </row>
    <row r="977" ht="12.75">
      <c r="Y977" s="86"/>
    </row>
    <row r="978" ht="12.75">
      <c r="Y978" s="86"/>
    </row>
    <row r="979" ht="12.75">
      <c r="Y979" s="86"/>
    </row>
    <row r="980" ht="12.75">
      <c r="Y980" s="86"/>
    </row>
    <row r="981" ht="12.75">
      <c r="Y981" s="86"/>
    </row>
    <row r="982" ht="12.75">
      <c r="Y982" s="86"/>
    </row>
    <row r="983" ht="12.75">
      <c r="Y983" s="86"/>
    </row>
    <row r="984" ht="12.75">
      <c r="Y984" s="86"/>
    </row>
    <row r="985" ht="12.75">
      <c r="Y985" s="86"/>
    </row>
    <row r="986" ht="12.75">
      <c r="Y986" s="86"/>
    </row>
    <row r="987" ht="12.75">
      <c r="Y987" s="86"/>
    </row>
    <row r="988" ht="12.75">
      <c r="Y988" s="86"/>
    </row>
    <row r="989" ht="12.75">
      <c r="Y989" s="86"/>
    </row>
    <row r="990" ht="12.75">
      <c r="Y990" s="86"/>
    </row>
    <row r="991" ht="12.75">
      <c r="Y991" s="86"/>
    </row>
    <row r="992" ht="12.75">
      <c r="Y992" s="86"/>
    </row>
    <row r="993" ht="12.75">
      <c r="Y993" s="86"/>
    </row>
    <row r="994" ht="12.75">
      <c r="Y994" s="86"/>
    </row>
    <row r="995" ht="12.75">
      <c r="Y995" s="86"/>
    </row>
    <row r="996" ht="12.75">
      <c r="Y996" s="86"/>
    </row>
    <row r="997" ht="12.75">
      <c r="Y997" s="86"/>
    </row>
    <row r="998" ht="12.75">
      <c r="Y998" s="86"/>
    </row>
    <row r="999" ht="12.75">
      <c r="Y999" s="86"/>
    </row>
    <row r="1000" ht="12.75">
      <c r="Y1000" s="86"/>
    </row>
    <row r="1001" ht="12.75">
      <c r="Y1001" s="86"/>
    </row>
    <row r="1002" ht="12.75">
      <c r="Y1002" s="86"/>
    </row>
    <row r="1003" ht="12.75">
      <c r="Y1003" s="86"/>
    </row>
    <row r="1004" ht="12.75">
      <c r="Y1004" s="86"/>
    </row>
    <row r="1005" ht="12.75">
      <c r="Y1005" s="86"/>
    </row>
    <row r="1006" ht="12.75">
      <c r="Y1006" s="86"/>
    </row>
    <row r="1007" ht="12.75">
      <c r="Y1007" s="86"/>
    </row>
    <row r="1008" ht="12.75">
      <c r="Y1008" s="86"/>
    </row>
    <row r="1009" ht="12.75">
      <c r="Y1009" s="86"/>
    </row>
    <row r="1010" ht="12.75">
      <c r="Y1010" s="86"/>
    </row>
    <row r="1011" ht="12.75">
      <c r="Y1011" s="86"/>
    </row>
    <row r="1012" ht="12.75">
      <c r="Y1012" s="86"/>
    </row>
    <row r="1013" ht="12.75">
      <c r="Y1013" s="86"/>
    </row>
    <row r="1014" ht="12.75">
      <c r="Y1014" s="86"/>
    </row>
    <row r="1015" ht="12.75">
      <c r="Y1015" s="86"/>
    </row>
    <row r="1016" ht="12.75">
      <c r="Y1016" s="86"/>
    </row>
    <row r="1017" ht="12.75">
      <c r="Y1017" s="86"/>
    </row>
    <row r="1018" ht="12.75">
      <c r="Y1018" s="86"/>
    </row>
    <row r="1019" ht="12.75">
      <c r="Y1019" s="86"/>
    </row>
    <row r="1020" ht="12.75">
      <c r="Y1020" s="86"/>
    </row>
    <row r="1021" ht="12.75">
      <c r="Y1021" s="86"/>
    </row>
    <row r="1022" ht="12.75">
      <c r="Y1022" s="86"/>
    </row>
    <row r="1023" ht="12.75">
      <c r="Y1023" s="86"/>
    </row>
    <row r="1024" ht="12.75">
      <c r="Y1024" s="86"/>
    </row>
    <row r="1025" ht="12.75">
      <c r="Y1025" s="86"/>
    </row>
    <row r="1026" ht="12.75">
      <c r="Y1026" s="86"/>
    </row>
    <row r="1027" ht="12.75">
      <c r="Y1027" s="86"/>
    </row>
    <row r="1028" ht="12.75">
      <c r="Y1028" s="86"/>
    </row>
    <row r="1029" ht="12.75">
      <c r="Y1029" s="86"/>
    </row>
    <row r="1030" ht="12.75">
      <c r="Y1030" s="86"/>
    </row>
    <row r="1031" ht="12.75">
      <c r="Y1031" s="86"/>
    </row>
    <row r="1032" ht="12.75">
      <c r="Y1032" s="86"/>
    </row>
    <row r="1033" ht="12.75">
      <c r="Y1033" s="86"/>
    </row>
    <row r="1034" ht="12.75">
      <c r="Y1034" s="86"/>
    </row>
    <row r="1035" ht="12.75">
      <c r="Y1035" s="86"/>
    </row>
    <row r="1036" ht="12.75">
      <c r="Y1036" s="86"/>
    </row>
    <row r="1037" ht="12.75">
      <c r="Y1037" s="86"/>
    </row>
    <row r="1038" ht="12.75">
      <c r="Y1038" s="86"/>
    </row>
    <row r="1039" ht="12.75">
      <c r="Y1039" s="86"/>
    </row>
    <row r="1040" ht="12.75">
      <c r="Y1040" s="86"/>
    </row>
    <row r="1041" ht="12.75">
      <c r="Y1041" s="86"/>
    </row>
    <row r="1042" ht="12.75">
      <c r="Y1042" s="86"/>
    </row>
    <row r="1043" ht="12.75">
      <c r="Y1043" s="86"/>
    </row>
    <row r="1044" ht="12.75">
      <c r="Y1044" s="86"/>
    </row>
    <row r="1045" ht="12.75">
      <c r="Y1045" s="86"/>
    </row>
    <row r="1046" ht="12.75">
      <c r="Y1046" s="86"/>
    </row>
    <row r="1047" ht="12.75">
      <c r="Y1047" s="86"/>
    </row>
    <row r="1048" ht="12.75">
      <c r="Y1048" s="86"/>
    </row>
    <row r="1049" ht="12.75">
      <c r="Y1049" s="86"/>
    </row>
    <row r="1050" ht="12.75">
      <c r="Y1050" s="86"/>
    </row>
    <row r="1051" ht="12.75">
      <c r="Y1051" s="86"/>
    </row>
    <row r="1052" ht="12.75">
      <c r="Y1052" s="86"/>
    </row>
    <row r="1053" ht="12.75">
      <c r="Y1053" s="86"/>
    </row>
    <row r="1054" ht="12.75">
      <c r="Y1054" s="86"/>
    </row>
    <row r="1055" ht="12.75">
      <c r="Y1055" s="86"/>
    </row>
    <row r="1056" ht="12.75">
      <c r="Y1056" s="86"/>
    </row>
    <row r="1057" ht="12.75">
      <c r="Y1057" s="86"/>
    </row>
    <row r="1058" ht="12.75">
      <c r="Y1058" s="86"/>
    </row>
    <row r="1059" ht="12.75">
      <c r="Y1059" s="86"/>
    </row>
    <row r="1060" ht="12.75">
      <c r="Y1060" s="86"/>
    </row>
    <row r="1061" ht="12.75">
      <c r="Y1061" s="86"/>
    </row>
    <row r="1062" ht="12.75">
      <c r="Y1062" s="86"/>
    </row>
    <row r="1063" ht="12.75">
      <c r="Y1063" s="86"/>
    </row>
    <row r="1064" ht="12.75">
      <c r="Y1064" s="86"/>
    </row>
    <row r="1065" ht="12.75">
      <c r="Y1065" s="86"/>
    </row>
    <row r="1066" ht="12.75">
      <c r="Y1066" s="86"/>
    </row>
    <row r="1067" ht="12.75">
      <c r="Y1067" s="86"/>
    </row>
    <row r="1068" ht="12.75">
      <c r="Y1068" s="86"/>
    </row>
    <row r="1069" ht="12.75">
      <c r="Y1069" s="86"/>
    </row>
    <row r="1070" ht="12.75">
      <c r="Y1070" s="86"/>
    </row>
    <row r="1071" ht="12.75">
      <c r="Y1071" s="86"/>
    </row>
    <row r="1072" ht="12.75">
      <c r="Y1072" s="86"/>
    </row>
    <row r="1073" ht="12.75">
      <c r="Y1073" s="86"/>
    </row>
    <row r="1074" ht="12.75">
      <c r="Y1074" s="86"/>
    </row>
    <row r="1075" ht="12.75">
      <c r="Y1075" s="86"/>
    </row>
    <row r="1076" ht="12.75">
      <c r="Y1076" s="86"/>
    </row>
    <row r="1077" ht="12.75">
      <c r="Y1077" s="86"/>
    </row>
    <row r="1078" ht="12.75">
      <c r="Y1078" s="86"/>
    </row>
    <row r="1079" ht="12.75">
      <c r="Y1079" s="86"/>
    </row>
    <row r="1080" ht="12.75">
      <c r="Y1080" s="86"/>
    </row>
    <row r="1081" ht="12.75">
      <c r="Y1081" s="86"/>
    </row>
    <row r="1082" ht="12.75">
      <c r="Y1082" s="86"/>
    </row>
    <row r="1083" ht="12.75">
      <c r="Y1083" s="86"/>
    </row>
    <row r="1084" ht="12.75">
      <c r="Y1084" s="86"/>
    </row>
    <row r="1085" ht="12.75">
      <c r="Y1085" s="86"/>
    </row>
    <row r="1086" ht="12.75">
      <c r="Y1086" s="86"/>
    </row>
    <row r="1087" ht="12.75">
      <c r="Y1087" s="86"/>
    </row>
    <row r="1088" ht="12.75">
      <c r="Y1088" s="86"/>
    </row>
    <row r="1089" ht="12.75">
      <c r="Y1089" s="86"/>
    </row>
    <row r="1090" ht="12.75">
      <c r="Y1090" s="86"/>
    </row>
    <row r="1091" ht="12.75">
      <c r="Y1091" s="86"/>
    </row>
    <row r="1092" ht="12.75">
      <c r="Y1092" s="86"/>
    </row>
    <row r="1093" ht="12.75">
      <c r="Y1093" s="86"/>
    </row>
    <row r="1094" ht="12.75">
      <c r="Y1094" s="86"/>
    </row>
    <row r="1095" ht="12.75">
      <c r="Y1095" s="86"/>
    </row>
    <row r="1096" ht="12.75">
      <c r="Y1096" s="86"/>
    </row>
    <row r="1097" ht="12.75">
      <c r="Y1097" s="86"/>
    </row>
    <row r="1098" ht="12.75">
      <c r="Y1098" s="86"/>
    </row>
    <row r="1099" ht="12.75">
      <c r="Y1099" s="86"/>
    </row>
    <row r="1100" ht="12.75">
      <c r="Y1100" s="86"/>
    </row>
    <row r="1101" ht="12.75">
      <c r="Y1101" s="86"/>
    </row>
    <row r="1102" ht="12.75">
      <c r="Y1102" s="86"/>
    </row>
    <row r="1103" ht="12.75">
      <c r="Y1103" s="86"/>
    </row>
    <row r="1104" ht="12.75">
      <c r="Y1104" s="86"/>
    </row>
    <row r="1105" ht="12.75">
      <c r="Y1105" s="86"/>
    </row>
    <row r="1106" ht="12.75">
      <c r="Y1106" s="86"/>
    </row>
    <row r="1107" ht="12.75">
      <c r="Y1107" s="86"/>
    </row>
    <row r="1108" ht="12.75">
      <c r="Y1108" s="86"/>
    </row>
    <row r="1109" ht="12.75">
      <c r="Y1109" s="86"/>
    </row>
    <row r="1110" ht="12.75">
      <c r="Y1110" s="86"/>
    </row>
    <row r="1111" ht="12.75">
      <c r="Y1111" s="86"/>
    </row>
    <row r="1112" ht="12.75">
      <c r="Y1112" s="86"/>
    </row>
    <row r="1113" ht="12.75">
      <c r="Y1113" s="86"/>
    </row>
    <row r="1114" ht="12.75">
      <c r="Y1114" s="86"/>
    </row>
    <row r="1115" ht="12.75">
      <c r="Y1115" s="86"/>
    </row>
    <row r="1116" ht="12.75">
      <c r="Y1116" s="86"/>
    </row>
    <row r="1117" ht="12.75">
      <c r="Y1117" s="86"/>
    </row>
    <row r="1118" ht="12.75">
      <c r="Y1118" s="86"/>
    </row>
    <row r="1119" ht="12.75">
      <c r="Y1119" s="86"/>
    </row>
    <row r="1120" ht="12.75">
      <c r="Y1120" s="86"/>
    </row>
    <row r="1121" ht="12.75">
      <c r="Y1121" s="86"/>
    </row>
    <row r="1122" ht="12.75">
      <c r="Y1122" s="86"/>
    </row>
    <row r="1123" ht="12.75">
      <c r="Y1123" s="86"/>
    </row>
    <row r="1124" ht="12.75">
      <c r="Y1124" s="86"/>
    </row>
    <row r="1125" ht="12.75">
      <c r="Y1125" s="86"/>
    </row>
    <row r="1126" ht="12.75">
      <c r="Y1126" s="86"/>
    </row>
    <row r="1127" ht="12.75">
      <c r="Y1127" s="86"/>
    </row>
    <row r="1128" ht="12.75">
      <c r="Y1128" s="86"/>
    </row>
    <row r="1129" ht="12.75">
      <c r="Y1129" s="86"/>
    </row>
    <row r="1130" ht="12.75">
      <c r="Y1130" s="86"/>
    </row>
    <row r="1131" ht="12.75">
      <c r="Y1131" s="86"/>
    </row>
    <row r="1132" ht="12.75">
      <c r="Y1132" s="86"/>
    </row>
    <row r="1133" ht="12.75">
      <c r="Y1133" s="86"/>
    </row>
    <row r="1134" ht="12.75">
      <c r="Y1134" s="86"/>
    </row>
    <row r="1135" ht="12.75">
      <c r="Y1135" s="86"/>
    </row>
    <row r="1136" ht="12.75">
      <c r="Y1136" s="86"/>
    </row>
    <row r="1137" ht="12.75">
      <c r="Y1137" s="86"/>
    </row>
    <row r="1138" ht="12.75">
      <c r="Y1138" s="86"/>
    </row>
    <row r="1139" ht="12.75">
      <c r="Y1139" s="86"/>
    </row>
    <row r="1140" ht="12.75">
      <c r="Y1140" s="86"/>
    </row>
    <row r="1141" ht="12.75">
      <c r="Y1141" s="86"/>
    </row>
    <row r="1142" ht="12.75">
      <c r="Y1142" s="86"/>
    </row>
    <row r="1143" ht="12.75">
      <c r="Y1143" s="86"/>
    </row>
    <row r="1144" ht="12.75">
      <c r="Y1144" s="86"/>
    </row>
    <row r="1145" ht="12.75">
      <c r="Y1145" s="86"/>
    </row>
    <row r="1146" ht="12.75">
      <c r="Y1146" s="86"/>
    </row>
    <row r="1147" ht="12.75">
      <c r="Y1147" s="86"/>
    </row>
    <row r="1148" ht="12.75">
      <c r="Y1148" s="86"/>
    </row>
    <row r="1149" ht="12.75">
      <c r="Y1149" s="86"/>
    </row>
    <row r="1150" ht="12.75">
      <c r="Y1150" s="86"/>
    </row>
    <row r="1151" ht="12.75">
      <c r="Y1151" s="86"/>
    </row>
    <row r="1152" ht="12.75">
      <c r="Y1152" s="86"/>
    </row>
    <row r="1153" ht="12.75">
      <c r="Y1153" s="86"/>
    </row>
    <row r="1154" ht="12.75">
      <c r="Y1154" s="86"/>
    </row>
    <row r="1155" ht="12.75">
      <c r="Y1155" s="86"/>
    </row>
    <row r="1156" ht="12.75">
      <c r="Y1156" s="86"/>
    </row>
    <row r="1157" ht="12.75">
      <c r="Y1157" s="86"/>
    </row>
    <row r="1158" ht="12.75">
      <c r="Y1158" s="86"/>
    </row>
    <row r="1159" ht="12.75">
      <c r="Y1159" s="86"/>
    </row>
    <row r="1160" ht="12.75">
      <c r="Y1160" s="86"/>
    </row>
    <row r="1161" ht="12.75">
      <c r="Y1161" s="86"/>
    </row>
    <row r="1162" ht="12.75">
      <c r="Y1162" s="86"/>
    </row>
    <row r="1163" ht="12.75">
      <c r="Y1163" s="86"/>
    </row>
    <row r="1164" ht="12.75">
      <c r="Y1164" s="86"/>
    </row>
    <row r="1165" ht="12.75">
      <c r="Y1165" s="86"/>
    </row>
    <row r="1166" ht="12.75">
      <c r="Y1166" s="86"/>
    </row>
    <row r="1167" ht="12.75">
      <c r="Y1167" s="86"/>
    </row>
    <row r="1168" ht="12.75">
      <c r="Y1168" s="86"/>
    </row>
    <row r="1169" ht="12.75">
      <c r="Y1169" s="86"/>
    </row>
    <row r="1170" ht="12.75">
      <c r="Y1170" s="86"/>
    </row>
    <row r="1171" ht="12.75">
      <c r="Y1171" s="86"/>
    </row>
    <row r="1172" ht="12.75">
      <c r="Y1172" s="86"/>
    </row>
    <row r="1173" ht="12.75">
      <c r="Y1173" s="86"/>
    </row>
    <row r="1174" ht="12.75">
      <c r="Y1174" s="86"/>
    </row>
    <row r="1175" ht="12.75">
      <c r="Y1175" s="86"/>
    </row>
    <row r="1176" ht="12.75">
      <c r="Y1176" s="86"/>
    </row>
    <row r="1177" ht="12.75">
      <c r="Y1177" s="86"/>
    </row>
    <row r="1178" ht="12.75">
      <c r="Y1178" s="86"/>
    </row>
    <row r="1179" ht="12.75">
      <c r="Y1179" s="86"/>
    </row>
    <row r="1180" ht="12.75">
      <c r="Y1180" s="86"/>
    </row>
    <row r="1181" ht="12.75">
      <c r="Y1181" s="86"/>
    </row>
    <row r="1182" ht="12.75">
      <c r="Y1182" s="86"/>
    </row>
    <row r="1183" ht="12.75">
      <c r="Y1183" s="86"/>
    </row>
    <row r="1184" ht="12.75">
      <c r="Y1184" s="86"/>
    </row>
    <row r="1185" ht="12.75">
      <c r="Y1185" s="86"/>
    </row>
    <row r="1186" ht="12.75">
      <c r="Y1186" s="86"/>
    </row>
    <row r="1187" ht="12.75">
      <c r="Y1187" s="86"/>
    </row>
    <row r="1188" ht="12.75">
      <c r="Y1188" s="86"/>
    </row>
    <row r="1189" ht="12.75">
      <c r="Y1189" s="86"/>
    </row>
    <row r="1190" ht="12.75">
      <c r="Y1190" s="86"/>
    </row>
    <row r="1191" ht="12.75">
      <c r="Y1191" s="86"/>
    </row>
    <row r="1192" ht="12.75">
      <c r="Y1192" s="86"/>
    </row>
    <row r="1193" ht="12.75">
      <c r="Y1193" s="86"/>
    </row>
    <row r="1194" ht="12.75">
      <c r="Y1194" s="86"/>
    </row>
    <row r="1195" ht="12.75">
      <c r="Y1195" s="86"/>
    </row>
    <row r="1196" ht="12.75">
      <c r="Y1196" s="86"/>
    </row>
    <row r="1197" ht="12.75">
      <c r="Y1197" s="86"/>
    </row>
    <row r="1198" ht="12.75">
      <c r="Y1198" s="86"/>
    </row>
    <row r="1199" ht="12.75">
      <c r="Y1199" s="86"/>
    </row>
    <row r="1200" ht="12.75">
      <c r="Y1200" s="86"/>
    </row>
    <row r="1201" ht="12.75">
      <c r="Y1201" s="86"/>
    </row>
    <row r="1202" ht="12.75">
      <c r="Y1202" s="86"/>
    </row>
    <row r="1203" ht="12.75">
      <c r="Y1203" s="86"/>
    </row>
    <row r="1204" ht="12.75">
      <c r="Y1204" s="86"/>
    </row>
    <row r="1205" ht="12.75">
      <c r="Y1205" s="86"/>
    </row>
    <row r="1206" ht="12.75">
      <c r="Y1206" s="86"/>
    </row>
    <row r="1207" ht="12.75">
      <c r="Y1207" s="86"/>
    </row>
    <row r="1208" ht="12.75">
      <c r="Y1208" s="86"/>
    </row>
    <row r="1209" ht="12.75">
      <c r="Y1209" s="86"/>
    </row>
    <row r="1210" ht="12.75">
      <c r="Y1210" s="86"/>
    </row>
    <row r="1211" ht="12.75">
      <c r="Y1211" s="86"/>
    </row>
    <row r="1212" ht="12.75">
      <c r="Y1212" s="86"/>
    </row>
    <row r="1213" ht="12.75">
      <c r="Y1213" s="86"/>
    </row>
    <row r="1214" ht="12.75">
      <c r="Y1214" s="86"/>
    </row>
    <row r="1215" ht="12.75">
      <c r="Y1215" s="86"/>
    </row>
    <row r="1216" ht="12.75">
      <c r="Y1216" s="86"/>
    </row>
    <row r="1217" ht="12.75">
      <c r="Y1217" s="86"/>
    </row>
    <row r="1218" ht="12.75">
      <c r="Y1218" s="86"/>
    </row>
    <row r="1219" ht="12.75">
      <c r="Y1219" s="86"/>
    </row>
    <row r="1220" ht="12.75">
      <c r="Y1220" s="86"/>
    </row>
    <row r="1221" ht="12.75">
      <c r="Y1221" s="86"/>
    </row>
    <row r="1222" ht="12.75">
      <c r="Y1222" s="86"/>
    </row>
    <row r="1223" ht="12.75">
      <c r="Y1223" s="86"/>
    </row>
    <row r="1224" ht="12.75">
      <c r="Y1224" s="86"/>
    </row>
    <row r="1225" ht="12.75">
      <c r="Y1225" s="86"/>
    </row>
    <row r="1226" ht="12.75">
      <c r="Y1226" s="86"/>
    </row>
    <row r="1227" ht="12.75">
      <c r="Y1227" s="86"/>
    </row>
    <row r="1228" ht="12.75">
      <c r="Y1228" s="86"/>
    </row>
    <row r="1229" ht="12.75">
      <c r="Y1229" s="86"/>
    </row>
    <row r="1230" ht="12.75">
      <c r="Y1230" s="86"/>
    </row>
    <row r="1231" ht="12.75">
      <c r="Y1231" s="86"/>
    </row>
    <row r="1232" ht="12.75">
      <c r="Y1232" s="86"/>
    </row>
    <row r="1233" ht="12.75">
      <c r="Y1233" s="86"/>
    </row>
    <row r="1234" ht="12.75">
      <c r="Y1234" s="86"/>
    </row>
    <row r="1235" ht="12.75">
      <c r="Y1235" s="86"/>
    </row>
    <row r="1236" ht="12.75">
      <c r="Y1236" s="86"/>
    </row>
    <row r="1237" ht="12.75">
      <c r="Y1237" s="86"/>
    </row>
    <row r="1238" ht="12.75">
      <c r="Y1238" s="86"/>
    </row>
    <row r="1239" ht="12.75">
      <c r="Y1239" s="86"/>
    </row>
    <row r="1240" ht="12.75">
      <c r="Y1240" s="86"/>
    </row>
    <row r="1241" ht="12.75">
      <c r="Y1241" s="86"/>
    </row>
    <row r="1242" ht="12.75">
      <c r="Y1242" s="86"/>
    </row>
    <row r="1243" ht="12.75">
      <c r="Y1243" s="86"/>
    </row>
    <row r="1244" ht="12.75">
      <c r="Y1244" s="86"/>
    </row>
    <row r="1245" ht="12.75">
      <c r="Y1245" s="86"/>
    </row>
    <row r="1246" ht="12.75">
      <c r="Y1246" s="86"/>
    </row>
    <row r="1247" ht="12.75">
      <c r="Y1247" s="86"/>
    </row>
    <row r="1248" ht="12.75">
      <c r="Y1248" s="86"/>
    </row>
    <row r="1249" ht="12.75">
      <c r="Y1249" s="86"/>
    </row>
    <row r="1250" ht="12.75">
      <c r="Y1250" s="86"/>
    </row>
    <row r="1251" ht="12.75">
      <c r="Y1251" s="86"/>
    </row>
    <row r="1252" ht="12.75">
      <c r="Y1252" s="86"/>
    </row>
    <row r="1253" ht="12.75">
      <c r="Y1253" s="86"/>
    </row>
    <row r="1254" ht="12.75">
      <c r="Y1254" s="86"/>
    </row>
    <row r="1255" ht="12.75">
      <c r="Y1255" s="86"/>
    </row>
    <row r="1256" ht="12.75">
      <c r="Y1256" s="86"/>
    </row>
    <row r="1257" ht="12.75">
      <c r="Y1257" s="86"/>
    </row>
    <row r="1258" ht="12.75">
      <c r="Y1258" s="86"/>
    </row>
    <row r="1259" ht="12.75">
      <c r="Y1259" s="86"/>
    </row>
    <row r="1260" ht="12.75">
      <c r="Y1260" s="86"/>
    </row>
    <row r="1261" ht="12.75">
      <c r="Y1261" s="86"/>
    </row>
    <row r="1262" ht="12.75">
      <c r="Y1262" s="86"/>
    </row>
    <row r="1263" ht="12.75">
      <c r="Y1263" s="86"/>
    </row>
    <row r="1264" ht="12.75">
      <c r="Y1264" s="86"/>
    </row>
    <row r="1265" ht="12.75">
      <c r="Y1265" s="86"/>
    </row>
    <row r="1266" ht="12.75">
      <c r="Y1266" s="86"/>
    </row>
    <row r="1267" ht="12.75">
      <c r="Y1267" s="86"/>
    </row>
    <row r="1268" ht="12.75">
      <c r="Y1268" s="86"/>
    </row>
    <row r="1269" ht="12.75">
      <c r="Y1269" s="86"/>
    </row>
    <row r="1270" ht="12.75">
      <c r="Y1270" s="86"/>
    </row>
    <row r="1271" ht="12.75">
      <c r="Y1271" s="86"/>
    </row>
    <row r="1272" ht="12.75">
      <c r="Y1272" s="86"/>
    </row>
    <row r="1273" ht="12.75">
      <c r="Y1273" s="86"/>
    </row>
    <row r="1274" ht="12.75">
      <c r="Y1274" s="86"/>
    </row>
    <row r="1275" ht="12.75">
      <c r="Y1275" s="86"/>
    </row>
    <row r="1276" ht="12.75">
      <c r="Y1276" s="86"/>
    </row>
    <row r="1277" ht="12.75">
      <c r="Y1277" s="86"/>
    </row>
    <row r="1278" ht="12.75">
      <c r="Y1278" s="86"/>
    </row>
    <row r="1279" ht="12.75">
      <c r="Y1279" s="86"/>
    </row>
    <row r="1280" ht="12.75">
      <c r="Y1280" s="86"/>
    </row>
    <row r="1281" ht="12.75">
      <c r="Y1281" s="86"/>
    </row>
    <row r="1282" ht="12.75">
      <c r="Y1282" s="86"/>
    </row>
    <row r="1283" ht="12.75">
      <c r="Y1283" s="86"/>
    </row>
    <row r="1284" ht="12.75">
      <c r="Y1284" s="86"/>
    </row>
    <row r="1285" ht="12.75">
      <c r="Y1285" s="86"/>
    </row>
    <row r="1286" ht="12.75">
      <c r="Y1286" s="86"/>
    </row>
    <row r="1287" ht="12.75">
      <c r="Y1287" s="86"/>
    </row>
    <row r="1288" ht="12.75">
      <c r="Y1288" s="86"/>
    </row>
    <row r="1289" ht="12.75">
      <c r="Y1289" s="86"/>
    </row>
    <row r="1290" ht="12.75">
      <c r="Y1290" s="86"/>
    </row>
    <row r="1291" ht="12.75">
      <c r="Y1291" s="86"/>
    </row>
    <row r="1292" ht="12.75">
      <c r="Y1292" s="86"/>
    </row>
    <row r="1293" ht="12.75">
      <c r="Y1293" s="86"/>
    </row>
    <row r="1294" ht="12.75">
      <c r="Y1294" s="86"/>
    </row>
    <row r="1295" ht="12.75">
      <c r="Y1295" s="86"/>
    </row>
    <row r="1296" ht="12.75">
      <c r="Y1296" s="86"/>
    </row>
    <row r="1297" ht="12.75">
      <c r="Y1297" s="86"/>
    </row>
    <row r="1298" ht="12.75">
      <c r="Y1298" s="86"/>
    </row>
    <row r="1299" ht="12.75">
      <c r="Y1299" s="86"/>
    </row>
    <row r="1300" ht="12.75">
      <c r="Y1300" s="86"/>
    </row>
    <row r="1301" ht="12.75">
      <c r="Y1301" s="86"/>
    </row>
    <row r="1302" ht="12.75">
      <c r="Y1302" s="86"/>
    </row>
    <row r="1303" ht="12.75">
      <c r="Y1303" s="86"/>
    </row>
    <row r="1304" ht="12.75">
      <c r="Y1304" s="86"/>
    </row>
    <row r="1305" ht="12.75">
      <c r="Y1305" s="86"/>
    </row>
    <row r="1306" ht="12.75">
      <c r="Y1306" s="86"/>
    </row>
    <row r="1307" ht="12.75">
      <c r="Y1307" s="86"/>
    </row>
    <row r="1308" ht="12.75">
      <c r="Y1308" s="86"/>
    </row>
    <row r="1309" ht="12.75">
      <c r="Y1309" s="86"/>
    </row>
    <row r="1310" ht="12.75">
      <c r="Y1310" s="86"/>
    </row>
    <row r="1311" ht="12.75">
      <c r="Y1311" s="86"/>
    </row>
    <row r="1312" ht="12.75">
      <c r="Y1312" s="86"/>
    </row>
    <row r="1313" ht="12.75">
      <c r="Y1313" s="86"/>
    </row>
    <row r="1314" ht="12.75">
      <c r="Y1314" s="86"/>
    </row>
    <row r="1315" ht="12.75">
      <c r="Y1315" s="86"/>
    </row>
    <row r="1316" ht="12.75">
      <c r="Y1316" s="86"/>
    </row>
    <row r="1317" ht="12.75">
      <c r="Y1317" s="86"/>
    </row>
    <row r="1318" ht="12.75">
      <c r="Y1318" s="86"/>
    </row>
    <row r="1319" ht="12.75">
      <c r="Y1319" s="86"/>
    </row>
    <row r="1320" ht="12.75">
      <c r="Y1320" s="86"/>
    </row>
    <row r="1321" ht="12.75">
      <c r="Y1321" s="86"/>
    </row>
    <row r="1322" ht="12.75">
      <c r="Y1322" s="86"/>
    </row>
    <row r="1323" ht="12.75">
      <c r="Y1323" s="86"/>
    </row>
    <row r="1324" ht="12.75">
      <c r="Y1324" s="86"/>
    </row>
    <row r="1325" ht="12.75">
      <c r="Y1325" s="86"/>
    </row>
    <row r="1326" ht="12.75">
      <c r="Y1326" s="86"/>
    </row>
    <row r="1327" ht="12.75">
      <c r="Y1327" s="86"/>
    </row>
    <row r="1328" ht="12.75">
      <c r="Y1328" s="86"/>
    </row>
    <row r="1329" ht="12.75">
      <c r="Y1329" s="86"/>
    </row>
    <row r="1330" ht="12.75">
      <c r="Y1330" s="86"/>
    </row>
    <row r="1331" ht="12.75">
      <c r="Y1331" s="86"/>
    </row>
    <row r="1332" ht="12.75">
      <c r="Y1332" s="86"/>
    </row>
    <row r="1333" ht="12.75">
      <c r="Y1333" s="86"/>
    </row>
    <row r="1334" ht="12.75">
      <c r="Y1334" s="86"/>
    </row>
    <row r="1335" ht="12.75">
      <c r="Y1335" s="86"/>
    </row>
    <row r="1336" ht="12.75">
      <c r="Y1336" s="86"/>
    </row>
    <row r="1337" ht="12.75">
      <c r="Y1337" s="86"/>
    </row>
    <row r="1338" ht="12.75">
      <c r="Y1338" s="86"/>
    </row>
    <row r="1339" ht="12.75">
      <c r="Y1339" s="86"/>
    </row>
    <row r="1340" ht="12.75">
      <c r="Y1340" s="86"/>
    </row>
    <row r="1341" ht="12.75">
      <c r="Y1341" s="86"/>
    </row>
    <row r="1342" ht="12.75">
      <c r="Y1342" s="86"/>
    </row>
    <row r="1343" ht="12.75">
      <c r="Y1343" s="86"/>
    </row>
    <row r="1344" ht="12.75">
      <c r="Y1344" s="86"/>
    </row>
    <row r="1345" ht="12.75">
      <c r="Y1345" s="86"/>
    </row>
    <row r="1346" ht="12.75">
      <c r="Y1346" s="86"/>
    </row>
    <row r="1347" ht="12.75">
      <c r="Y1347" s="86"/>
    </row>
    <row r="1348" ht="12.75">
      <c r="Y1348" s="86"/>
    </row>
    <row r="1349" ht="12.75">
      <c r="Y1349" s="86"/>
    </row>
    <row r="1350" ht="12.75">
      <c r="Y1350" s="86"/>
    </row>
    <row r="1351" ht="12.75">
      <c r="Y1351" s="86"/>
    </row>
    <row r="1352" ht="12.75">
      <c r="Y1352" s="86"/>
    </row>
    <row r="1353" ht="12.75">
      <c r="Y1353" s="86"/>
    </row>
    <row r="1354" ht="12.75">
      <c r="Y1354" s="86"/>
    </row>
    <row r="1355" ht="12.75">
      <c r="Y1355" s="86"/>
    </row>
    <row r="1356" ht="12.75">
      <c r="Y1356" s="86"/>
    </row>
    <row r="1357" ht="12.75">
      <c r="Y1357" s="86"/>
    </row>
    <row r="1358" ht="12.75">
      <c r="Y1358" s="86"/>
    </row>
    <row r="1359" ht="12.75">
      <c r="Y1359" s="86"/>
    </row>
    <row r="1360" ht="12.75">
      <c r="Y1360" s="86"/>
    </row>
    <row r="1361" ht="12.75">
      <c r="Y1361" s="86"/>
    </row>
    <row r="1362" ht="12.75">
      <c r="Y1362" s="86"/>
    </row>
    <row r="1363" ht="12.75">
      <c r="Y1363" s="86"/>
    </row>
    <row r="1364" ht="12.75">
      <c r="Y1364" s="86"/>
    </row>
    <row r="1365" ht="12.75">
      <c r="Y1365" s="86"/>
    </row>
    <row r="1366" ht="12.75">
      <c r="Y1366" s="86"/>
    </row>
    <row r="1367" ht="12.75">
      <c r="Y1367" s="86"/>
    </row>
    <row r="1368" ht="12.75">
      <c r="Y1368" s="86"/>
    </row>
    <row r="1369" ht="12.75">
      <c r="Y1369" s="86"/>
    </row>
    <row r="1370" ht="12.75">
      <c r="Y1370" s="86"/>
    </row>
    <row r="1371" ht="12.75">
      <c r="Y1371" s="86"/>
    </row>
    <row r="1372" ht="12.75">
      <c r="Y1372" s="86"/>
    </row>
    <row r="1373" ht="12.75">
      <c r="Y1373" s="86"/>
    </row>
    <row r="1374" ht="12.75">
      <c r="Y1374" s="86"/>
    </row>
    <row r="1375" ht="12.75">
      <c r="Y1375" s="86"/>
    </row>
    <row r="1376" ht="12.75">
      <c r="Y1376" s="86"/>
    </row>
    <row r="1377" ht="12.75">
      <c r="Y1377" s="86"/>
    </row>
    <row r="1378" ht="12.75">
      <c r="Y1378" s="86"/>
    </row>
    <row r="1379" ht="12.75">
      <c r="Y1379" s="86"/>
    </row>
    <row r="1380" ht="12.75">
      <c r="Y1380" s="86"/>
    </row>
    <row r="1381" ht="12.75">
      <c r="Y1381" s="86"/>
    </row>
    <row r="1382" ht="12.75">
      <c r="Y1382" s="86"/>
    </row>
    <row r="1383" ht="12.75">
      <c r="Y1383" s="86"/>
    </row>
    <row r="1384" ht="12.75">
      <c r="Y1384" s="86"/>
    </row>
    <row r="1385" ht="12.75">
      <c r="Y1385" s="86"/>
    </row>
    <row r="1386" ht="12.75">
      <c r="Y1386" s="86"/>
    </row>
    <row r="1387" ht="12.75">
      <c r="Y1387" s="86"/>
    </row>
    <row r="1388" ht="12.75">
      <c r="Y1388" s="86"/>
    </row>
    <row r="1389" ht="12.75">
      <c r="Y1389" s="86"/>
    </row>
    <row r="1390" ht="12.75">
      <c r="Y1390" s="86"/>
    </row>
    <row r="1391" ht="12.75">
      <c r="Y1391" s="86"/>
    </row>
    <row r="1392" ht="12.75">
      <c r="Y1392" s="86"/>
    </row>
    <row r="1393" ht="12.75">
      <c r="Y1393" s="86"/>
    </row>
    <row r="1394" ht="12.75">
      <c r="Y1394" s="86"/>
    </row>
    <row r="1395" ht="12.75">
      <c r="Y1395" s="86"/>
    </row>
    <row r="1396" ht="12.75">
      <c r="Y1396" s="86"/>
    </row>
    <row r="1397" ht="12.75">
      <c r="Y1397" s="86"/>
    </row>
    <row r="1398" ht="12.75">
      <c r="Y1398" s="86"/>
    </row>
    <row r="1399" ht="12.75">
      <c r="Y1399" s="86"/>
    </row>
    <row r="1400" ht="12.75">
      <c r="Y1400" s="86"/>
    </row>
    <row r="1401" ht="12.75">
      <c r="Y1401" s="86"/>
    </row>
    <row r="1402" ht="12.75">
      <c r="Y1402" s="86"/>
    </row>
    <row r="1403" ht="12.75">
      <c r="Y1403" s="86"/>
    </row>
    <row r="1404" ht="12.75">
      <c r="Y1404" s="86"/>
    </row>
    <row r="1405" ht="12.75">
      <c r="Y1405" s="86"/>
    </row>
    <row r="1406" ht="12.75">
      <c r="Y1406" s="86"/>
    </row>
    <row r="1407" ht="12.75">
      <c r="Y1407" s="86"/>
    </row>
    <row r="1408" ht="12.75">
      <c r="Y1408" s="86"/>
    </row>
    <row r="1409" ht="12.75">
      <c r="Y1409" s="86"/>
    </row>
    <row r="1410" ht="12.75">
      <c r="Y1410" s="86"/>
    </row>
    <row r="1411" ht="12.75">
      <c r="Y1411" s="86"/>
    </row>
    <row r="1412" ht="12.75">
      <c r="Y1412" s="86"/>
    </row>
    <row r="1413" ht="12.75">
      <c r="Y1413" s="86"/>
    </row>
    <row r="1414" ht="12.75">
      <c r="Y1414" s="86"/>
    </row>
    <row r="1415" ht="12.75">
      <c r="Y1415" s="86"/>
    </row>
    <row r="1416" ht="12.75">
      <c r="Y1416" s="86"/>
    </row>
    <row r="1417" ht="12.75">
      <c r="Y1417" s="86"/>
    </row>
    <row r="1418" ht="12.75">
      <c r="Y1418" s="86"/>
    </row>
    <row r="1419" ht="12.75">
      <c r="Y1419" s="86"/>
    </row>
    <row r="1420" ht="12.75">
      <c r="Y1420" s="86"/>
    </row>
    <row r="1421" ht="12.75">
      <c r="Y1421" s="86"/>
    </row>
    <row r="1422" ht="12.75">
      <c r="Y1422" s="86"/>
    </row>
    <row r="1423" ht="12.75">
      <c r="Y1423" s="86"/>
    </row>
    <row r="1424" ht="12.75">
      <c r="Y1424" s="86"/>
    </row>
    <row r="1425" ht="12.75">
      <c r="Y1425" s="86"/>
    </row>
    <row r="1426" ht="12.75">
      <c r="Y1426" s="86"/>
    </row>
    <row r="1427" ht="12.75">
      <c r="Y1427" s="86"/>
    </row>
    <row r="1428" ht="12.75">
      <c r="Y1428" s="86"/>
    </row>
    <row r="1429" ht="12.75">
      <c r="Y1429" s="86"/>
    </row>
    <row r="1430" ht="12.75">
      <c r="Y1430" s="86"/>
    </row>
    <row r="1431" ht="12.75">
      <c r="Y1431" s="86"/>
    </row>
    <row r="1432" ht="12.75">
      <c r="Y1432" s="86"/>
    </row>
    <row r="1433" ht="12.75">
      <c r="Y1433" s="86"/>
    </row>
    <row r="1434" ht="12.75">
      <c r="Y1434" s="86"/>
    </row>
    <row r="1435" ht="12.75">
      <c r="Y1435" s="86"/>
    </row>
    <row r="1436" ht="12.75">
      <c r="Y1436" s="86"/>
    </row>
    <row r="1437" ht="12.75">
      <c r="Y1437" s="86"/>
    </row>
    <row r="1438" ht="12.75">
      <c r="Y1438" s="86"/>
    </row>
    <row r="1439" ht="12.75">
      <c r="Y1439" s="86"/>
    </row>
    <row r="1440" ht="12.75">
      <c r="Y1440" s="86"/>
    </row>
    <row r="1441" ht="12.75">
      <c r="Y1441" s="86"/>
    </row>
    <row r="1442" ht="12.75">
      <c r="Y1442" s="86"/>
    </row>
    <row r="1443" ht="12.75">
      <c r="Y1443" s="86"/>
    </row>
    <row r="1444" ht="12.75">
      <c r="Y1444" s="86"/>
    </row>
    <row r="1445" ht="12.75">
      <c r="Y1445" s="86"/>
    </row>
    <row r="1446" ht="12.75">
      <c r="Y1446" s="86"/>
    </row>
    <row r="1447" ht="12.75">
      <c r="Y1447" s="86"/>
    </row>
    <row r="1448" ht="12.75">
      <c r="Y1448" s="86"/>
    </row>
    <row r="1449" ht="12.75">
      <c r="Y1449" s="86"/>
    </row>
    <row r="1450" ht="12.75">
      <c r="Y1450" s="86"/>
    </row>
    <row r="1451" ht="12.75">
      <c r="Y1451" s="86"/>
    </row>
    <row r="1452" ht="12.75">
      <c r="Y1452" s="86"/>
    </row>
    <row r="1453" ht="12.75">
      <c r="Y1453" s="86"/>
    </row>
    <row r="1454" ht="12.75">
      <c r="Y1454" s="86"/>
    </row>
    <row r="1455" ht="12.75">
      <c r="Y1455" s="86"/>
    </row>
    <row r="1456" ht="12.75">
      <c r="Y1456" s="86"/>
    </row>
    <row r="1457" ht="12.75">
      <c r="Y1457" s="86"/>
    </row>
    <row r="1458" ht="12.75">
      <c r="Y1458" s="86"/>
    </row>
    <row r="1459" ht="12.75">
      <c r="Y1459" s="86"/>
    </row>
    <row r="1460" ht="12.75">
      <c r="Y1460" s="86"/>
    </row>
    <row r="1461" ht="12.75">
      <c r="Y1461" s="86"/>
    </row>
    <row r="1462" ht="12.75">
      <c r="Y1462" s="86"/>
    </row>
    <row r="1463" ht="12.75">
      <c r="Y1463" s="86"/>
    </row>
    <row r="1464" ht="12.75">
      <c r="Y1464" s="86"/>
    </row>
    <row r="1465" ht="12.75">
      <c r="Y1465" s="86"/>
    </row>
    <row r="1466" ht="12.75">
      <c r="Y1466" s="86"/>
    </row>
    <row r="1467" ht="12.75">
      <c r="Y1467" s="86"/>
    </row>
    <row r="1468" ht="12.75">
      <c r="Y1468" s="86"/>
    </row>
    <row r="1469" ht="12.75">
      <c r="Y1469" s="86"/>
    </row>
    <row r="1470" ht="12.75">
      <c r="Y1470" s="86"/>
    </row>
    <row r="1471" ht="12.75">
      <c r="Y1471" s="86"/>
    </row>
    <row r="1472" ht="12.75">
      <c r="Y1472" s="86"/>
    </row>
    <row r="1473" ht="12.75">
      <c r="Y1473" s="86"/>
    </row>
    <row r="1474" ht="12.75">
      <c r="Y1474" s="86"/>
    </row>
    <row r="1475" ht="12.75">
      <c r="Y1475" s="86"/>
    </row>
    <row r="1476" ht="12.75">
      <c r="Y1476" s="86"/>
    </row>
    <row r="1477" ht="12.75">
      <c r="Y1477" s="86"/>
    </row>
    <row r="1478" ht="12.75">
      <c r="Y1478" s="86"/>
    </row>
    <row r="1479" ht="12.75">
      <c r="Y1479" s="86"/>
    </row>
    <row r="1480" ht="12.75">
      <c r="Y1480" s="86"/>
    </row>
    <row r="1481" ht="12.75">
      <c r="Y1481" s="86"/>
    </row>
    <row r="1482" ht="12.75">
      <c r="Y1482" s="86"/>
    </row>
    <row r="1483" ht="12.75">
      <c r="Y1483" s="86"/>
    </row>
    <row r="1484" ht="12.75">
      <c r="Y1484" s="86"/>
    </row>
    <row r="1485" ht="12.75">
      <c r="Y1485" s="86"/>
    </row>
    <row r="1486" ht="12.75">
      <c r="Y1486" s="86"/>
    </row>
    <row r="1487" ht="12.75">
      <c r="Y1487" s="86"/>
    </row>
    <row r="1488" ht="12.75">
      <c r="Y1488" s="86"/>
    </row>
    <row r="1489" ht="12.75">
      <c r="Y1489" s="86"/>
    </row>
    <row r="1490" ht="12.75">
      <c r="Y1490" s="86"/>
    </row>
    <row r="1491" ht="12.75">
      <c r="Y1491" s="86"/>
    </row>
    <row r="1492" ht="12.75">
      <c r="Y1492" s="86"/>
    </row>
    <row r="1493" ht="12.75">
      <c r="Y1493" s="86"/>
    </row>
    <row r="1494" ht="12.75">
      <c r="Y1494" s="86"/>
    </row>
    <row r="1495" ht="12.75">
      <c r="Y1495" s="86"/>
    </row>
    <row r="1496" ht="12.75">
      <c r="Y1496" s="86"/>
    </row>
    <row r="1497" ht="12.75">
      <c r="Y1497" s="86"/>
    </row>
    <row r="1498" ht="12.75">
      <c r="Y1498" s="86"/>
    </row>
    <row r="1499" ht="12.75">
      <c r="Y1499" s="86"/>
    </row>
    <row r="1500" ht="12.75">
      <c r="Y1500" s="86"/>
    </row>
    <row r="1501" ht="12.75">
      <c r="Y1501" s="86"/>
    </row>
    <row r="1502" ht="12.75">
      <c r="Y1502" s="86"/>
    </row>
    <row r="1503" ht="12.75">
      <c r="Y1503" s="86"/>
    </row>
    <row r="1504" ht="12.75">
      <c r="Y1504" s="86"/>
    </row>
    <row r="1505" ht="12.75">
      <c r="Y1505" s="86"/>
    </row>
    <row r="1506" ht="12.75">
      <c r="Y1506" s="86"/>
    </row>
    <row r="1507" ht="12.75">
      <c r="Y1507" s="86"/>
    </row>
    <row r="1508" ht="12.75">
      <c r="Y1508" s="86"/>
    </row>
    <row r="1509" ht="12.75">
      <c r="Y1509" s="86"/>
    </row>
    <row r="1510" ht="12.75">
      <c r="Y1510" s="86"/>
    </row>
    <row r="1511" ht="12.75">
      <c r="Y1511" s="86"/>
    </row>
    <row r="1512" ht="12.75">
      <c r="Y1512" s="86"/>
    </row>
    <row r="1513" ht="12.75">
      <c r="Y1513" s="86"/>
    </row>
    <row r="1514" ht="12.75">
      <c r="Y1514" s="86"/>
    </row>
    <row r="1515" ht="12.75">
      <c r="Y1515" s="86"/>
    </row>
    <row r="1516" ht="12.75">
      <c r="Y1516" s="86"/>
    </row>
    <row r="1517" ht="12.75">
      <c r="Y1517" s="86"/>
    </row>
    <row r="1518" ht="12.75">
      <c r="Y1518" s="86"/>
    </row>
    <row r="1519" ht="12.75">
      <c r="Y1519" s="86"/>
    </row>
    <row r="1520" ht="12.75">
      <c r="Y1520" s="86"/>
    </row>
    <row r="1521" ht="12.75">
      <c r="Y1521" s="86"/>
    </row>
    <row r="1522" ht="12.75">
      <c r="Y1522" s="86"/>
    </row>
    <row r="1523" ht="12.75">
      <c r="Y1523" s="86"/>
    </row>
    <row r="1524" ht="12.75">
      <c r="Y1524" s="86"/>
    </row>
    <row r="1525" ht="12.75">
      <c r="Y1525" s="86"/>
    </row>
    <row r="1526" ht="12.75">
      <c r="Y1526" s="86"/>
    </row>
    <row r="1527" ht="12.75">
      <c r="Y1527" s="86"/>
    </row>
    <row r="1528" ht="12.75">
      <c r="Y1528" s="86"/>
    </row>
    <row r="1529" ht="12.75">
      <c r="Y1529" s="86"/>
    </row>
    <row r="1530" ht="12.75">
      <c r="Y1530" s="86"/>
    </row>
    <row r="1531" ht="12.75">
      <c r="Y1531" s="86"/>
    </row>
    <row r="1532" ht="12.75">
      <c r="Y1532" s="86"/>
    </row>
    <row r="1533" ht="12.75">
      <c r="Y1533" s="86"/>
    </row>
    <row r="1534" ht="12.75">
      <c r="Y1534" s="86"/>
    </row>
    <row r="1535" ht="12.75">
      <c r="Y1535" s="86"/>
    </row>
    <row r="1536" ht="12.75">
      <c r="Y1536" s="86"/>
    </row>
    <row r="1537" ht="12.75">
      <c r="Y1537" s="86"/>
    </row>
    <row r="1538" ht="12.75">
      <c r="Y1538" s="86"/>
    </row>
    <row r="1539" ht="12.75">
      <c r="Y1539" s="86"/>
    </row>
    <row r="1540" ht="12.75">
      <c r="Y1540" s="86"/>
    </row>
    <row r="1541" ht="12.75">
      <c r="Y1541" s="86"/>
    </row>
    <row r="1542" ht="12.75">
      <c r="Y1542" s="86"/>
    </row>
    <row r="1543" ht="12.75">
      <c r="Y1543" s="86"/>
    </row>
    <row r="1544" ht="12.75">
      <c r="Y1544" s="86"/>
    </row>
    <row r="1545" ht="12.75">
      <c r="Y1545" s="86"/>
    </row>
    <row r="1546" ht="12.75">
      <c r="Y1546" s="86"/>
    </row>
    <row r="1547" ht="12.75">
      <c r="Y1547" s="86"/>
    </row>
    <row r="1548" ht="12.75">
      <c r="Y1548" s="86"/>
    </row>
    <row r="1549" ht="12.75">
      <c r="Y1549" s="86"/>
    </row>
    <row r="1550" ht="12.75">
      <c r="Y1550" s="86"/>
    </row>
    <row r="1551" ht="12.75">
      <c r="Y1551" s="86"/>
    </row>
    <row r="1552" ht="12.75">
      <c r="Y1552" s="86"/>
    </row>
    <row r="1553" ht="12.75">
      <c r="Y1553" s="86"/>
    </row>
    <row r="1554" ht="12.75">
      <c r="Y1554" s="86"/>
    </row>
    <row r="1555" ht="12.75">
      <c r="Y1555" s="86"/>
    </row>
    <row r="1556" ht="12.75">
      <c r="Y1556" s="86"/>
    </row>
    <row r="1557" ht="12.75">
      <c r="Y1557" s="86"/>
    </row>
    <row r="1558" ht="12.75">
      <c r="Y1558" s="86"/>
    </row>
    <row r="1559" ht="12.75">
      <c r="Y1559" s="86"/>
    </row>
    <row r="1560" ht="12.75">
      <c r="Y1560" s="86"/>
    </row>
    <row r="1561" ht="12.75">
      <c r="Y1561" s="86"/>
    </row>
    <row r="1562" ht="12.75">
      <c r="Y1562" s="86"/>
    </row>
    <row r="1563" ht="12.75">
      <c r="Y1563" s="86"/>
    </row>
    <row r="1564" ht="12.75">
      <c r="Y1564" s="86"/>
    </row>
    <row r="1565" ht="12.75">
      <c r="Y1565" s="86"/>
    </row>
    <row r="1566" ht="12.75">
      <c r="Y1566" s="86"/>
    </row>
    <row r="1567" ht="12.75">
      <c r="Y1567" s="86"/>
    </row>
    <row r="1568" ht="12.75">
      <c r="Y1568" s="86"/>
    </row>
    <row r="1569" ht="12.75">
      <c r="Y1569" s="86"/>
    </row>
    <row r="1570" ht="12.75">
      <c r="Y1570" s="86"/>
    </row>
    <row r="1571" ht="12.75">
      <c r="Y1571" s="86"/>
    </row>
    <row r="1572" ht="12.75">
      <c r="Y1572" s="86"/>
    </row>
    <row r="1573" ht="12.75">
      <c r="Y1573" s="86"/>
    </row>
    <row r="1574" ht="12.75">
      <c r="Y1574" s="86"/>
    </row>
    <row r="1575" ht="12.75">
      <c r="Y1575" s="86"/>
    </row>
    <row r="1576" ht="12.75">
      <c r="Y1576" s="86"/>
    </row>
    <row r="1577" ht="12.75">
      <c r="Y1577" s="86"/>
    </row>
    <row r="1578" ht="12.75">
      <c r="Y1578" s="86"/>
    </row>
    <row r="1579" ht="12.75">
      <c r="Y1579" s="86"/>
    </row>
    <row r="1580" ht="12.75">
      <c r="Y1580" s="86"/>
    </row>
    <row r="1581" ht="12.75">
      <c r="Y1581" s="86"/>
    </row>
    <row r="1582" ht="12.75">
      <c r="Y1582" s="86"/>
    </row>
    <row r="1583" ht="12.75">
      <c r="Y1583" s="86"/>
    </row>
    <row r="1584" ht="12.75">
      <c r="Y1584" s="86"/>
    </row>
    <row r="1585" ht="12.75">
      <c r="Y1585" s="86"/>
    </row>
    <row r="1586" ht="12.75">
      <c r="Y1586" s="86"/>
    </row>
    <row r="1587" ht="12.75">
      <c r="Y1587" s="86"/>
    </row>
    <row r="1588" ht="12.75">
      <c r="Y1588" s="86"/>
    </row>
    <row r="1589" ht="12.75">
      <c r="Y1589" s="86"/>
    </row>
    <row r="1590" ht="12.75">
      <c r="Y1590" s="86"/>
    </row>
    <row r="1591" ht="12.75">
      <c r="Y1591" s="86"/>
    </row>
    <row r="1592" ht="12.75">
      <c r="Y1592" s="86"/>
    </row>
    <row r="1593" ht="12.75">
      <c r="Y1593" s="86"/>
    </row>
    <row r="1594" ht="12.75">
      <c r="Y1594" s="86"/>
    </row>
    <row r="1595" ht="12.75">
      <c r="Y1595" s="86"/>
    </row>
    <row r="1596" ht="12.75">
      <c r="Y1596" s="86"/>
    </row>
    <row r="1597" ht="12.75">
      <c r="Y1597" s="86"/>
    </row>
    <row r="1598" ht="12.75">
      <c r="Y1598" s="86"/>
    </row>
    <row r="1599" ht="12.75">
      <c r="Y1599" s="86"/>
    </row>
    <row r="1600" ht="12.75">
      <c r="Y1600" s="86"/>
    </row>
    <row r="1601" ht="12.75">
      <c r="Y1601" s="86"/>
    </row>
    <row r="1602" ht="12.75">
      <c r="Y1602" s="86"/>
    </row>
    <row r="1603" ht="12.75">
      <c r="Y1603" s="86"/>
    </row>
    <row r="1604" ht="12.75">
      <c r="Y1604" s="86"/>
    </row>
    <row r="1605" ht="12.75">
      <c r="Y1605" s="86"/>
    </row>
    <row r="1606" ht="12.75">
      <c r="Y1606" s="86"/>
    </row>
    <row r="1607" ht="12.75">
      <c r="Y1607" s="86"/>
    </row>
    <row r="1608" ht="12.75">
      <c r="Y1608" s="86"/>
    </row>
    <row r="1609" ht="12.75">
      <c r="Y1609" s="86"/>
    </row>
    <row r="1610" ht="12.75">
      <c r="Y1610" s="86"/>
    </row>
    <row r="1611" ht="12.75">
      <c r="Y1611" s="86"/>
    </row>
    <row r="1612" ht="12.75">
      <c r="Y1612" s="86"/>
    </row>
    <row r="1613" ht="12.75">
      <c r="Y1613" s="86"/>
    </row>
    <row r="1614" ht="12.75">
      <c r="Y1614" s="86"/>
    </row>
    <row r="1615" ht="12.75">
      <c r="Y1615" s="86"/>
    </row>
    <row r="1616" ht="12.75">
      <c r="Y1616" s="86"/>
    </row>
    <row r="1617" ht="12.75">
      <c r="Y1617" s="86"/>
    </row>
    <row r="1618" ht="12.75">
      <c r="Y1618" s="86"/>
    </row>
    <row r="1619" ht="12.75">
      <c r="Y1619" s="86"/>
    </row>
    <row r="1620" ht="12.75">
      <c r="Y1620" s="86"/>
    </row>
    <row r="1621" ht="12.75">
      <c r="Y1621" s="86"/>
    </row>
    <row r="1622" ht="12.75">
      <c r="Y1622" s="86"/>
    </row>
    <row r="1623" ht="12.75">
      <c r="Y1623" s="86"/>
    </row>
    <row r="1624" ht="12.75">
      <c r="Y1624" s="86"/>
    </row>
    <row r="1625" ht="12.75">
      <c r="Y1625" s="86"/>
    </row>
    <row r="1626" ht="12.75">
      <c r="Y1626" s="86"/>
    </row>
    <row r="1627" ht="12.75">
      <c r="Y1627" s="86"/>
    </row>
    <row r="1628" ht="12.75">
      <c r="Y1628" s="86"/>
    </row>
    <row r="1629" ht="12.75">
      <c r="Y1629" s="86"/>
    </row>
    <row r="1630" ht="12.75">
      <c r="Y1630" s="86"/>
    </row>
    <row r="1631" ht="12.75">
      <c r="Y1631" s="86"/>
    </row>
    <row r="1632" ht="12.75">
      <c r="Y1632" s="86"/>
    </row>
    <row r="1633" ht="12.75">
      <c r="Y1633" s="86"/>
    </row>
    <row r="1634" ht="12.75">
      <c r="Y1634" s="86"/>
    </row>
    <row r="1635" ht="12.75">
      <c r="Y1635" s="86"/>
    </row>
    <row r="1636" ht="12.75">
      <c r="Y1636" s="86"/>
    </row>
    <row r="1637" ht="12.75">
      <c r="Y1637" s="86"/>
    </row>
    <row r="1638" ht="12.75">
      <c r="Y1638" s="86"/>
    </row>
    <row r="1639" ht="12.75">
      <c r="Y1639" s="86"/>
    </row>
    <row r="1640" ht="12.75">
      <c r="Y1640" s="86"/>
    </row>
    <row r="1641" ht="12.75">
      <c r="Y1641" s="86"/>
    </row>
    <row r="1642" ht="12.75">
      <c r="Y1642" s="86"/>
    </row>
    <row r="1643" ht="12.75">
      <c r="Y1643" s="86"/>
    </row>
    <row r="1644" ht="12.75">
      <c r="Y1644" s="86"/>
    </row>
    <row r="1645" ht="12.75">
      <c r="Y1645" s="86"/>
    </row>
    <row r="1646" ht="12.75">
      <c r="Y1646" s="86"/>
    </row>
    <row r="1647" ht="12.75">
      <c r="Y1647" s="86"/>
    </row>
    <row r="1648" ht="12.75">
      <c r="Y1648" s="86"/>
    </row>
    <row r="1649" ht="12.75">
      <c r="Y1649" s="86"/>
    </row>
    <row r="1650" ht="12.75">
      <c r="Y1650" s="86"/>
    </row>
    <row r="1651" ht="12.75">
      <c r="Y1651" s="86"/>
    </row>
    <row r="1652" ht="12.75">
      <c r="Y1652" s="86"/>
    </row>
    <row r="1653" ht="12.75">
      <c r="Y1653" s="86"/>
    </row>
    <row r="1654" ht="12.75">
      <c r="Y1654" s="86"/>
    </row>
    <row r="1655" ht="12.75">
      <c r="Y1655" s="86"/>
    </row>
    <row r="1656" ht="12.75">
      <c r="Y1656" s="86"/>
    </row>
    <row r="1657" ht="12.75">
      <c r="Y1657" s="86"/>
    </row>
    <row r="1658" ht="12.75">
      <c r="Y1658" s="86"/>
    </row>
    <row r="1659" ht="12.75">
      <c r="Y1659" s="86"/>
    </row>
    <row r="1660" ht="12.75">
      <c r="Y1660" s="86"/>
    </row>
    <row r="1661" ht="12.75">
      <c r="Y1661" s="86"/>
    </row>
    <row r="1662" ht="12.75">
      <c r="Y1662" s="86"/>
    </row>
    <row r="1663" ht="12.75">
      <c r="Y1663" s="86"/>
    </row>
    <row r="1664" ht="12.75">
      <c r="Y1664" s="86"/>
    </row>
    <row r="1665" ht="12.75">
      <c r="Y1665" s="86"/>
    </row>
    <row r="1666" ht="12.75">
      <c r="Y1666" s="86"/>
    </row>
    <row r="1667" ht="12.75">
      <c r="Y1667" s="86"/>
    </row>
    <row r="1668" ht="12.75">
      <c r="Y1668" s="86"/>
    </row>
    <row r="1669" ht="12.75">
      <c r="Y1669" s="86"/>
    </row>
    <row r="1670" ht="12.75">
      <c r="Y1670" s="86"/>
    </row>
    <row r="1671" ht="12.75">
      <c r="Y1671" s="86"/>
    </row>
    <row r="1672" ht="12.75">
      <c r="Y1672" s="86"/>
    </row>
    <row r="1673" ht="12.75">
      <c r="Y1673" s="86"/>
    </row>
    <row r="1674" ht="12.75">
      <c r="Y1674" s="86"/>
    </row>
    <row r="1675" ht="12.75">
      <c r="Y1675" s="86"/>
    </row>
    <row r="1676" ht="12.75">
      <c r="Y1676" s="86"/>
    </row>
    <row r="1677" ht="12.75">
      <c r="Y1677" s="86"/>
    </row>
    <row r="1678" ht="12.75">
      <c r="Y1678" s="86"/>
    </row>
    <row r="1679" ht="12.75">
      <c r="Y1679" s="86"/>
    </row>
    <row r="1680" ht="12.75">
      <c r="Y1680" s="86"/>
    </row>
    <row r="1681" ht="12.75">
      <c r="Y1681" s="86"/>
    </row>
    <row r="1682" ht="12.75">
      <c r="Y1682" s="86"/>
    </row>
    <row r="1683" ht="12.75">
      <c r="Y1683" s="86"/>
    </row>
    <row r="1684" ht="12.75">
      <c r="Y1684" s="86"/>
    </row>
    <row r="1685" ht="12.75">
      <c r="Y1685" s="86"/>
    </row>
    <row r="1686" ht="12.75">
      <c r="Y1686" s="86"/>
    </row>
    <row r="1687" ht="12.75">
      <c r="Y1687" s="86"/>
    </row>
    <row r="1688" ht="12.75">
      <c r="Y1688" s="86"/>
    </row>
    <row r="1689" ht="12.75">
      <c r="Y1689" s="86"/>
    </row>
    <row r="1690" ht="12.75">
      <c r="Y1690" s="86"/>
    </row>
    <row r="1691" ht="12.75">
      <c r="Y1691" s="86"/>
    </row>
    <row r="1692" ht="12.75">
      <c r="Y1692" s="86"/>
    </row>
    <row r="1693" ht="12.75">
      <c r="Y1693" s="86"/>
    </row>
    <row r="1694" ht="12.75">
      <c r="Y1694" s="86"/>
    </row>
    <row r="1695" ht="12.75">
      <c r="Y1695" s="86"/>
    </row>
    <row r="1696" ht="12.75">
      <c r="Y1696" s="86"/>
    </row>
    <row r="1697" ht="12.75">
      <c r="Y1697" s="86"/>
    </row>
    <row r="1698" ht="12.75">
      <c r="Y1698" s="86"/>
    </row>
    <row r="1699" ht="12.75">
      <c r="Y1699" s="86"/>
    </row>
    <row r="1700" ht="12.75">
      <c r="Y1700" s="86"/>
    </row>
    <row r="1701" ht="12.75">
      <c r="Y1701" s="86"/>
    </row>
    <row r="1702" ht="12.75">
      <c r="Y1702" s="86"/>
    </row>
    <row r="1703" ht="12.75">
      <c r="Y1703" s="86"/>
    </row>
    <row r="1704" ht="12.75">
      <c r="Y1704" s="86"/>
    </row>
    <row r="1705" ht="12.75">
      <c r="Y1705" s="86"/>
    </row>
    <row r="1706" ht="12.75">
      <c r="Y1706" s="86"/>
    </row>
    <row r="1707" ht="12.75">
      <c r="Y1707" s="86"/>
    </row>
    <row r="1708" ht="12.75">
      <c r="Y1708" s="86"/>
    </row>
    <row r="1709" ht="12.75">
      <c r="Y1709" s="86"/>
    </row>
    <row r="1710" ht="12.75">
      <c r="Y1710" s="86"/>
    </row>
    <row r="1711" ht="12.75">
      <c r="Y1711" s="86"/>
    </row>
    <row r="1712" ht="12.75">
      <c r="Y1712" s="86"/>
    </row>
    <row r="1713" ht="12.75">
      <c r="Y1713" s="86"/>
    </row>
    <row r="1714" ht="12.75">
      <c r="Y1714" s="86"/>
    </row>
    <row r="1715" ht="12.75">
      <c r="Y1715" s="86"/>
    </row>
    <row r="1716" ht="12.75">
      <c r="Y1716" s="86"/>
    </row>
    <row r="1717" ht="12.75">
      <c r="Y1717" s="86"/>
    </row>
    <row r="1718" ht="12.75">
      <c r="Y1718" s="86"/>
    </row>
    <row r="1719" ht="12.75">
      <c r="Y1719" s="86"/>
    </row>
    <row r="1720" ht="12.75">
      <c r="Y1720" s="86"/>
    </row>
    <row r="1721" ht="12.75">
      <c r="Y1721" s="86"/>
    </row>
    <row r="1722" ht="12.75">
      <c r="Y1722" s="86"/>
    </row>
    <row r="1723" ht="12.75">
      <c r="Y1723" s="86"/>
    </row>
    <row r="1724" ht="12.75">
      <c r="Y1724" s="86"/>
    </row>
    <row r="1725" ht="12.75">
      <c r="Y1725" s="86"/>
    </row>
    <row r="1726" ht="12.75">
      <c r="Y1726" s="86"/>
    </row>
    <row r="1727" ht="12.75">
      <c r="Y1727" s="86"/>
    </row>
    <row r="1728" ht="12.75">
      <c r="Y1728" s="86"/>
    </row>
    <row r="1729" ht="12.75">
      <c r="Y1729" s="86"/>
    </row>
    <row r="1730" ht="12.75">
      <c r="Y1730" s="86"/>
    </row>
    <row r="1731" ht="12.75">
      <c r="Y1731" s="86"/>
    </row>
    <row r="1732" ht="12.75">
      <c r="Y1732" s="86"/>
    </row>
    <row r="1733" ht="12.75">
      <c r="Y1733" s="86"/>
    </row>
    <row r="1734" ht="12.75">
      <c r="Y1734" s="86"/>
    </row>
    <row r="1735" ht="12.75">
      <c r="Y1735" s="86"/>
    </row>
    <row r="1736" ht="12.75">
      <c r="Y1736" s="86"/>
    </row>
    <row r="1737" ht="12.75">
      <c r="Y1737" s="86"/>
    </row>
    <row r="1738" ht="12.75">
      <c r="Y1738" s="86"/>
    </row>
    <row r="1739" ht="12.75">
      <c r="Y1739" s="86"/>
    </row>
    <row r="1740" ht="12.75">
      <c r="Y1740" s="86"/>
    </row>
    <row r="1741" ht="12.75">
      <c r="Y1741" s="86"/>
    </row>
    <row r="1742" ht="12.75">
      <c r="Y1742" s="86"/>
    </row>
    <row r="1743" ht="12.75">
      <c r="Y1743" s="86"/>
    </row>
    <row r="1744" ht="12.75">
      <c r="Y1744" s="86"/>
    </row>
    <row r="1745" ht="12.75">
      <c r="Y1745" s="86"/>
    </row>
    <row r="1746" ht="12.75">
      <c r="Y1746" s="86"/>
    </row>
    <row r="1747" ht="12.75">
      <c r="Y1747" s="86"/>
    </row>
    <row r="1748" ht="12.75">
      <c r="Y1748" s="86"/>
    </row>
    <row r="1749" ht="12.75">
      <c r="Y1749" s="86"/>
    </row>
    <row r="1750" ht="12.75">
      <c r="Y1750" s="86"/>
    </row>
    <row r="1751" ht="12.75">
      <c r="Y1751" s="86"/>
    </row>
    <row r="1752" ht="12.75">
      <c r="Y1752" s="86"/>
    </row>
    <row r="1753" ht="12.75">
      <c r="Y1753" s="86"/>
    </row>
    <row r="1754" ht="12.75">
      <c r="Y1754" s="86"/>
    </row>
    <row r="1755" ht="12.75">
      <c r="Y1755" s="86"/>
    </row>
    <row r="1756" ht="12.75">
      <c r="Y1756" s="86"/>
    </row>
    <row r="1757" ht="12.75">
      <c r="Y1757" s="86"/>
    </row>
    <row r="1758" ht="12.75">
      <c r="Y1758" s="86"/>
    </row>
    <row r="1759" ht="12.75">
      <c r="Y1759" s="86"/>
    </row>
    <row r="1760" ht="12.75">
      <c r="Y1760" s="86"/>
    </row>
    <row r="1761" ht="12.75">
      <c r="Y1761" s="86"/>
    </row>
    <row r="1762" ht="12.75">
      <c r="Y1762" s="86"/>
    </row>
    <row r="1763" ht="12.75">
      <c r="Y1763" s="86"/>
    </row>
    <row r="1764" ht="12.75">
      <c r="Y1764" s="86"/>
    </row>
    <row r="1765" ht="12.75">
      <c r="Y1765" s="86"/>
    </row>
    <row r="1766" ht="12.75">
      <c r="Y1766" s="86"/>
    </row>
    <row r="1767" ht="12.75">
      <c r="Y1767" s="86"/>
    </row>
    <row r="1768" ht="12.75">
      <c r="Y1768" s="86"/>
    </row>
    <row r="1769" ht="12.75">
      <c r="Y1769" s="86"/>
    </row>
    <row r="1770" ht="12.75">
      <c r="Y1770" s="86"/>
    </row>
    <row r="1771" ht="12.75">
      <c r="Y1771" s="86"/>
    </row>
    <row r="1772" ht="12.75">
      <c r="Y1772" s="86"/>
    </row>
    <row r="1773" ht="12.75">
      <c r="Y1773" s="86"/>
    </row>
    <row r="1774" ht="12.75">
      <c r="Y1774" s="86"/>
    </row>
    <row r="1775" ht="12.75">
      <c r="Y1775" s="86"/>
    </row>
    <row r="1776" ht="12.75">
      <c r="Y1776" s="86"/>
    </row>
    <row r="1777" ht="12.75">
      <c r="Y1777" s="86"/>
    </row>
    <row r="1778" ht="12.75">
      <c r="Y1778" s="86"/>
    </row>
    <row r="1779" ht="12.75">
      <c r="Y1779" s="86"/>
    </row>
    <row r="1780" ht="12.75">
      <c r="Y1780" s="86"/>
    </row>
    <row r="1781" ht="12.75">
      <c r="Y1781" s="86"/>
    </row>
    <row r="1782" ht="12.75">
      <c r="Y1782" s="86"/>
    </row>
    <row r="1783" ht="12.75">
      <c r="Y1783" s="86"/>
    </row>
    <row r="1784" ht="12.75">
      <c r="Y1784" s="86"/>
    </row>
    <row r="1785" ht="12.75">
      <c r="Y1785" s="86"/>
    </row>
    <row r="1786" ht="12.75">
      <c r="Y1786" s="86"/>
    </row>
    <row r="1787" ht="12.75">
      <c r="Y1787" s="86"/>
    </row>
    <row r="1788" ht="12.75">
      <c r="Y1788" s="86"/>
    </row>
    <row r="1789" ht="12.75">
      <c r="Y1789" s="86"/>
    </row>
    <row r="1790" ht="12.75">
      <c r="Y1790" s="86"/>
    </row>
    <row r="1791" ht="12.75">
      <c r="Y1791" s="86"/>
    </row>
    <row r="1792" ht="12.75">
      <c r="Y1792" s="86"/>
    </row>
    <row r="1793" ht="12.75">
      <c r="Y1793" s="86"/>
    </row>
    <row r="1794" ht="12.75">
      <c r="Y1794" s="86"/>
    </row>
    <row r="1795" ht="12.75">
      <c r="Y1795" s="86"/>
    </row>
    <row r="1796" ht="12.75">
      <c r="Y1796" s="86"/>
    </row>
    <row r="1797" ht="12.75">
      <c r="Y1797" s="86"/>
    </row>
    <row r="1798" ht="12.75">
      <c r="Y1798" s="86"/>
    </row>
    <row r="1799" ht="12.75">
      <c r="Y1799" s="86"/>
    </row>
    <row r="1800" ht="12.75">
      <c r="Y1800" s="86"/>
    </row>
    <row r="1801" ht="12.75">
      <c r="Y1801" s="86"/>
    </row>
    <row r="1802" ht="12.75">
      <c r="Y1802" s="86"/>
    </row>
    <row r="1803" ht="12.75">
      <c r="Y1803" s="86"/>
    </row>
    <row r="1804" ht="12.75">
      <c r="Y1804" s="86"/>
    </row>
    <row r="1805" ht="12.75">
      <c r="Y1805" s="86"/>
    </row>
    <row r="1806" ht="12.75">
      <c r="Y1806" s="86"/>
    </row>
    <row r="1807" ht="12.75">
      <c r="Y1807" s="86"/>
    </row>
    <row r="1808" ht="12.75">
      <c r="Y1808" s="86"/>
    </row>
    <row r="1809" ht="12.75">
      <c r="Y1809" s="86"/>
    </row>
    <row r="1810" ht="12.75">
      <c r="Y1810" s="86"/>
    </row>
    <row r="1811" ht="12.75">
      <c r="Y1811" s="86"/>
    </row>
    <row r="1812" ht="12.75">
      <c r="Y1812" s="86"/>
    </row>
    <row r="1813" ht="12.75">
      <c r="Y1813" s="86"/>
    </row>
    <row r="1814" ht="12.75">
      <c r="Y1814" s="86"/>
    </row>
    <row r="1815" ht="12.75">
      <c r="Y1815" s="86"/>
    </row>
    <row r="1816" ht="12.75">
      <c r="Y1816" s="86"/>
    </row>
    <row r="1817" ht="12.75">
      <c r="Y1817" s="86"/>
    </row>
    <row r="1818" ht="12.75">
      <c r="Y1818" s="86"/>
    </row>
    <row r="1819" ht="12.75">
      <c r="Y1819" s="86"/>
    </row>
    <row r="1820" ht="12.75">
      <c r="Y1820" s="86"/>
    </row>
    <row r="1821" ht="12.75">
      <c r="Y1821" s="86"/>
    </row>
    <row r="1822" ht="12.75">
      <c r="Y1822" s="86"/>
    </row>
    <row r="1823" ht="12.75">
      <c r="Y1823" s="86"/>
    </row>
    <row r="1824" ht="12.75">
      <c r="Y1824" s="86"/>
    </row>
    <row r="1825" ht="12.75">
      <c r="Y1825" s="86"/>
    </row>
    <row r="1826" ht="12.75">
      <c r="Y1826" s="86"/>
    </row>
    <row r="1827" ht="12.75">
      <c r="Y1827" s="86"/>
    </row>
    <row r="1828" ht="12.75">
      <c r="Y1828" s="86"/>
    </row>
    <row r="1829" ht="12.75">
      <c r="Y1829" s="86"/>
    </row>
    <row r="1830" ht="12.75">
      <c r="Y1830" s="86"/>
    </row>
    <row r="1831" ht="12.75">
      <c r="Y1831" s="86"/>
    </row>
    <row r="1832" ht="12.75">
      <c r="Y1832" s="86"/>
    </row>
    <row r="1833" ht="12.75">
      <c r="Y1833" s="86"/>
    </row>
    <row r="1834" ht="12.75">
      <c r="Y1834" s="86"/>
    </row>
    <row r="1835" ht="12.75">
      <c r="Y1835" s="86"/>
    </row>
    <row r="1836" ht="12.75">
      <c r="Y1836" s="86"/>
    </row>
    <row r="1837" ht="12.75">
      <c r="Y1837" s="86"/>
    </row>
    <row r="1838" ht="12.75">
      <c r="Y1838" s="86"/>
    </row>
    <row r="1839" ht="12.75">
      <c r="Y1839" s="86"/>
    </row>
    <row r="1840" ht="12.75">
      <c r="Y1840" s="86"/>
    </row>
    <row r="1841" ht="12.75">
      <c r="Y1841" s="86"/>
    </row>
    <row r="1842" ht="12.75">
      <c r="Y1842" s="86"/>
    </row>
    <row r="1843" ht="12.75">
      <c r="Y1843" s="86"/>
    </row>
    <row r="1844" ht="12.75">
      <c r="Y1844" s="86"/>
    </row>
    <row r="1845" ht="12.75">
      <c r="Y1845" s="86"/>
    </row>
    <row r="1846" ht="12.75">
      <c r="Y1846" s="86"/>
    </row>
    <row r="1847" ht="12.75">
      <c r="Y1847" s="86"/>
    </row>
    <row r="1848" ht="12.75">
      <c r="Y1848" s="86"/>
    </row>
    <row r="1849" ht="12.75">
      <c r="Y1849" s="86"/>
    </row>
    <row r="1850" ht="12.75">
      <c r="Y1850" s="86"/>
    </row>
    <row r="1851" ht="12.75">
      <c r="Y1851" s="86"/>
    </row>
    <row r="1852" ht="12.75">
      <c r="Y1852" s="86"/>
    </row>
    <row r="1853" ht="12.75">
      <c r="Y1853" s="86"/>
    </row>
    <row r="1854" ht="12.75">
      <c r="Y1854" s="86"/>
    </row>
    <row r="1855" ht="12.75">
      <c r="Y1855" s="86"/>
    </row>
    <row r="1856" ht="12.75">
      <c r="Y1856" s="86"/>
    </row>
    <row r="1857" ht="12.75">
      <c r="Y1857" s="86"/>
    </row>
    <row r="1858" ht="12.75">
      <c r="Y1858" s="86"/>
    </row>
    <row r="1859" ht="12.75">
      <c r="Y1859" s="86"/>
    </row>
    <row r="1860" ht="12.75">
      <c r="Y1860" s="86"/>
    </row>
    <row r="1861" ht="12.75">
      <c r="Y1861" s="86"/>
    </row>
    <row r="1862" ht="12.75">
      <c r="Y1862" s="86"/>
    </row>
    <row r="1863" ht="12.75">
      <c r="Y1863" s="86"/>
    </row>
    <row r="1864" ht="12.75">
      <c r="Y1864" s="86"/>
    </row>
    <row r="1865" ht="12.75">
      <c r="Y1865" s="86"/>
    </row>
    <row r="1866" ht="12.75">
      <c r="Y1866" s="86"/>
    </row>
    <row r="1867" ht="12.75">
      <c r="Y1867" s="86"/>
    </row>
    <row r="1868" ht="12.75">
      <c r="Y1868" s="86"/>
    </row>
    <row r="1869" ht="12.75">
      <c r="Y1869" s="86"/>
    </row>
    <row r="1870" ht="12.75">
      <c r="Y1870" s="86"/>
    </row>
    <row r="1871" ht="12.75">
      <c r="Y1871" s="86"/>
    </row>
    <row r="1872" ht="12.75">
      <c r="Y1872" s="86"/>
    </row>
    <row r="1873" ht="12.75">
      <c r="Y1873" s="86"/>
    </row>
    <row r="1874" ht="12.75">
      <c r="Y1874" s="86"/>
    </row>
    <row r="1875" ht="12.75">
      <c r="Y1875" s="86"/>
    </row>
    <row r="1876" ht="12.75">
      <c r="Y1876" s="86"/>
    </row>
    <row r="1877" ht="12.75">
      <c r="Y1877" s="86"/>
    </row>
    <row r="1878" ht="12.75">
      <c r="Y1878" s="86"/>
    </row>
    <row r="1879" ht="12.75">
      <c r="Y1879" s="86"/>
    </row>
    <row r="1880" ht="12.75">
      <c r="Y1880" s="86"/>
    </row>
    <row r="1881" ht="12.75">
      <c r="Y1881" s="86"/>
    </row>
    <row r="1882" ht="12.75">
      <c r="Y1882" s="86"/>
    </row>
    <row r="1883" ht="12.75">
      <c r="Y1883" s="86"/>
    </row>
    <row r="1884" ht="12.75">
      <c r="Y1884" s="86"/>
    </row>
    <row r="1885" ht="12.75">
      <c r="Y1885" s="86"/>
    </row>
    <row r="1886" ht="12.75">
      <c r="Y1886" s="86"/>
    </row>
    <row r="1887" ht="12.75">
      <c r="Y1887" s="86"/>
    </row>
    <row r="1888" ht="12.75">
      <c r="Y1888" s="86"/>
    </row>
    <row r="1889" ht="12.75">
      <c r="Y1889" s="86"/>
    </row>
    <row r="1890" ht="12.75">
      <c r="Y1890" s="86"/>
    </row>
    <row r="1891" ht="12.75">
      <c r="Y1891" s="86"/>
    </row>
    <row r="1892" ht="12.75">
      <c r="Y1892" s="86"/>
    </row>
    <row r="1893" ht="12.75">
      <c r="Y1893" s="86"/>
    </row>
    <row r="1894" ht="12.75">
      <c r="Y1894" s="86"/>
    </row>
    <row r="1895" ht="12.75">
      <c r="Y1895" s="86"/>
    </row>
    <row r="1896" ht="12.75">
      <c r="Y1896" s="86"/>
    </row>
    <row r="1897" ht="12.75">
      <c r="Y1897" s="86"/>
    </row>
    <row r="1898" ht="12.75">
      <c r="Y1898" s="86"/>
    </row>
    <row r="1899" ht="12.75">
      <c r="Y1899" s="86"/>
    </row>
    <row r="1900" ht="12.75">
      <c r="Y1900" s="86"/>
    </row>
    <row r="1901" ht="12.75">
      <c r="Y1901" s="86"/>
    </row>
    <row r="1902" ht="12.75">
      <c r="Y1902" s="86"/>
    </row>
    <row r="1903" ht="12.75">
      <c r="Y1903" s="86"/>
    </row>
    <row r="1904" ht="12.75">
      <c r="Y1904" s="86"/>
    </row>
    <row r="1905" ht="12.75">
      <c r="Y1905" s="86"/>
    </row>
    <row r="1906" ht="12.75">
      <c r="Y1906" s="86"/>
    </row>
    <row r="1907" ht="12.75">
      <c r="Y1907" s="86"/>
    </row>
    <row r="1908" ht="12.75">
      <c r="Y1908" s="86"/>
    </row>
    <row r="1909" ht="12.75">
      <c r="Y1909" s="86"/>
    </row>
    <row r="1910" ht="12.75">
      <c r="Y1910" s="86"/>
    </row>
    <row r="1911" ht="12.75">
      <c r="Y1911" s="86"/>
    </row>
    <row r="1912" ht="12.75">
      <c r="Y1912" s="86"/>
    </row>
    <row r="1913" ht="12.75">
      <c r="Y1913" s="86"/>
    </row>
    <row r="1914" ht="12.75">
      <c r="Y1914" s="86"/>
    </row>
    <row r="1915" ht="12.75">
      <c r="Y1915" s="86"/>
    </row>
    <row r="1916" ht="12.75">
      <c r="Y1916" s="86"/>
    </row>
    <row r="1917" ht="12.75">
      <c r="Y1917" s="86"/>
    </row>
    <row r="1918" ht="12.75">
      <c r="Y1918" s="86"/>
    </row>
    <row r="1919" ht="12.75">
      <c r="Y1919" s="86"/>
    </row>
    <row r="1920" ht="12.75">
      <c r="Y1920" s="86"/>
    </row>
    <row r="1921" ht="12.75">
      <c r="Y1921" s="86"/>
    </row>
    <row r="1922" ht="12.75">
      <c r="Y1922" s="86"/>
    </row>
    <row r="1923" ht="12.75">
      <c r="Y1923" s="86"/>
    </row>
    <row r="1924" ht="12.75">
      <c r="Y1924" s="86"/>
    </row>
    <row r="1925" ht="12.75">
      <c r="Y1925" s="86"/>
    </row>
    <row r="1926" ht="12.75">
      <c r="Y1926" s="86"/>
    </row>
    <row r="1927" ht="12.75">
      <c r="Y1927" s="86"/>
    </row>
    <row r="1928" ht="12.75">
      <c r="Y1928" s="86"/>
    </row>
    <row r="1929" ht="12.75">
      <c r="Y1929" s="86"/>
    </row>
    <row r="1930" ht="12.75">
      <c r="Y1930" s="86"/>
    </row>
    <row r="1931" ht="12.75">
      <c r="Y1931" s="86"/>
    </row>
    <row r="1932" ht="12.75">
      <c r="Y1932" s="86"/>
    </row>
    <row r="1933" ht="12.75">
      <c r="Y1933" s="86"/>
    </row>
    <row r="1934" ht="12.75">
      <c r="Y1934" s="86"/>
    </row>
    <row r="1935" ht="12.75">
      <c r="Y1935" s="86"/>
    </row>
    <row r="1936" ht="12.75">
      <c r="Y1936" s="86"/>
    </row>
    <row r="1937" ht="12.75">
      <c r="Y1937" s="86"/>
    </row>
    <row r="1938" ht="12.75">
      <c r="Y1938" s="86"/>
    </row>
    <row r="1939" ht="12.75">
      <c r="Y1939" s="86"/>
    </row>
    <row r="1940" ht="12.75">
      <c r="Y1940" s="86"/>
    </row>
    <row r="1941" ht="12.75">
      <c r="Y1941" s="86"/>
    </row>
    <row r="1942" ht="12.75">
      <c r="Y1942" s="86"/>
    </row>
    <row r="1943" ht="12.75">
      <c r="Y1943" s="86"/>
    </row>
    <row r="1944" ht="12.75">
      <c r="Y1944" s="86"/>
    </row>
    <row r="1945" ht="12.75">
      <c r="Y1945" s="86"/>
    </row>
    <row r="1946" ht="12.75">
      <c r="Y1946" s="86"/>
    </row>
    <row r="1947" ht="12.75">
      <c r="Y1947" s="86"/>
    </row>
    <row r="1948" ht="12.75">
      <c r="Y1948" s="86"/>
    </row>
    <row r="1949" ht="12.75">
      <c r="Y1949" s="86"/>
    </row>
    <row r="1950" ht="12.75">
      <c r="Y1950" s="86"/>
    </row>
    <row r="1951" ht="12.75">
      <c r="Y1951" s="86"/>
    </row>
    <row r="1952" ht="12.75">
      <c r="Y1952" s="86"/>
    </row>
    <row r="1953" ht="12.75">
      <c r="Y1953" s="86"/>
    </row>
    <row r="1954" ht="12.75">
      <c r="Y1954" s="86"/>
    </row>
    <row r="1955" ht="12.75">
      <c r="Y1955" s="86"/>
    </row>
    <row r="1956" ht="12.75">
      <c r="Y1956" s="86"/>
    </row>
    <row r="1957" ht="12.75">
      <c r="Y1957" s="86"/>
    </row>
    <row r="1958" ht="12.75">
      <c r="Y1958" s="86"/>
    </row>
    <row r="1959" ht="12.75">
      <c r="Y1959" s="86"/>
    </row>
    <row r="1960" ht="12.75">
      <c r="Y1960" s="86"/>
    </row>
    <row r="1961" ht="12.75">
      <c r="Y1961" s="86"/>
    </row>
    <row r="1962" ht="12.75">
      <c r="Y1962" s="86"/>
    </row>
    <row r="1963" ht="12.75">
      <c r="Y1963" s="86"/>
    </row>
    <row r="1964" ht="12.75">
      <c r="Y1964" s="86"/>
    </row>
    <row r="1965" ht="12.75">
      <c r="Y1965" s="86"/>
    </row>
    <row r="1966" ht="12.75">
      <c r="Y1966" s="86"/>
    </row>
    <row r="1967" ht="12.75">
      <c r="Y1967" s="86"/>
    </row>
    <row r="1968" ht="12.75">
      <c r="Y1968" s="86"/>
    </row>
    <row r="1969" ht="12.75">
      <c r="Y1969" s="86"/>
    </row>
    <row r="1970" ht="12.75">
      <c r="Y1970" s="86"/>
    </row>
    <row r="1971" ht="12.75">
      <c r="Y1971" s="86"/>
    </row>
    <row r="1972" ht="12.75">
      <c r="Y1972" s="86"/>
    </row>
    <row r="1973" ht="12.75">
      <c r="Y1973" s="86"/>
    </row>
    <row r="1974" ht="12.75">
      <c r="Y1974" s="86"/>
    </row>
    <row r="1975" ht="12.75">
      <c r="Y1975" s="86"/>
    </row>
    <row r="1976" ht="12.75">
      <c r="Y1976" s="86"/>
    </row>
    <row r="1977" ht="12.75">
      <c r="Y1977" s="86"/>
    </row>
    <row r="1978" ht="12.75">
      <c r="Y1978" s="86"/>
    </row>
    <row r="1979" ht="12.75">
      <c r="Y1979" s="86"/>
    </row>
    <row r="1980" ht="12.75">
      <c r="Y1980" s="86"/>
    </row>
    <row r="1981" ht="12.75">
      <c r="Y1981" s="86"/>
    </row>
    <row r="1982" ht="12.75">
      <c r="Y1982" s="86"/>
    </row>
    <row r="1983" ht="12.75">
      <c r="Y1983" s="86"/>
    </row>
    <row r="1984" ht="12.75">
      <c r="Y1984" s="86"/>
    </row>
    <row r="1985" ht="12.75">
      <c r="Y1985" s="86"/>
    </row>
    <row r="1986" ht="12.75">
      <c r="Y1986" s="86"/>
    </row>
    <row r="1987" ht="12.75">
      <c r="Y1987" s="86"/>
    </row>
    <row r="1988" ht="12.75">
      <c r="Y1988" s="86"/>
    </row>
    <row r="1989" ht="12.75">
      <c r="Y1989" s="86"/>
    </row>
    <row r="1990" ht="12.75">
      <c r="Y1990" s="86"/>
    </row>
    <row r="1991" ht="12.75">
      <c r="Y1991" s="86"/>
    </row>
    <row r="1992" ht="12.75">
      <c r="Y1992" s="86"/>
    </row>
    <row r="1993" ht="12.75">
      <c r="Y1993" s="86"/>
    </row>
    <row r="1994" ht="12.75">
      <c r="Y1994" s="86"/>
    </row>
    <row r="1995" ht="12.75">
      <c r="Y1995" s="86"/>
    </row>
    <row r="1996" ht="12.75">
      <c r="Y1996" s="86"/>
    </row>
    <row r="1997" ht="12.75">
      <c r="Y1997" s="86"/>
    </row>
    <row r="1998" ht="12.75">
      <c r="Y1998" s="86"/>
    </row>
    <row r="1999" ht="12.75">
      <c r="Y1999" s="86"/>
    </row>
    <row r="2000" ht="12.75">
      <c r="Y2000" s="86"/>
    </row>
    <row r="2001" ht="12.75">
      <c r="Y2001" s="86"/>
    </row>
    <row r="2002" ht="12.75">
      <c r="Y2002" s="86"/>
    </row>
    <row r="2003" ht="12.75">
      <c r="Y2003" s="86"/>
    </row>
    <row r="2004" ht="12.75">
      <c r="Y2004" s="86"/>
    </row>
    <row r="2005" ht="12.75">
      <c r="Y2005" s="86"/>
    </row>
    <row r="2006" ht="12.75">
      <c r="Y2006" s="86"/>
    </row>
    <row r="2007" ht="12.75">
      <c r="Y2007" s="86"/>
    </row>
    <row r="2008" ht="12.75">
      <c r="Y2008" s="86"/>
    </row>
    <row r="2009" ht="12.75">
      <c r="Y2009" s="86"/>
    </row>
    <row r="2010" ht="12.75">
      <c r="Y2010" s="86"/>
    </row>
    <row r="2011" ht="12.75">
      <c r="Y2011" s="86"/>
    </row>
    <row r="2012" ht="12.75">
      <c r="Y2012" s="86"/>
    </row>
    <row r="2013" ht="12.75">
      <c r="Y2013" s="86"/>
    </row>
    <row r="2014" ht="12.75">
      <c r="Y2014" s="86"/>
    </row>
    <row r="2015" ht="12.75">
      <c r="Y2015" s="86"/>
    </row>
    <row r="2016" ht="12.75">
      <c r="Y2016" s="86"/>
    </row>
    <row r="2017" ht="12.75">
      <c r="Y2017" s="86"/>
    </row>
    <row r="2018" ht="12.75">
      <c r="Y2018" s="86"/>
    </row>
    <row r="2019" ht="12.75">
      <c r="Y2019" s="86"/>
    </row>
    <row r="2020" ht="12.75">
      <c r="Y2020" s="86"/>
    </row>
    <row r="2021" ht="12.75">
      <c r="Y2021" s="86"/>
    </row>
    <row r="2022" ht="12.75">
      <c r="Y2022" s="86"/>
    </row>
    <row r="2023" ht="12.75">
      <c r="Y2023" s="86"/>
    </row>
    <row r="2024" ht="12.75">
      <c r="Y2024" s="86"/>
    </row>
    <row r="2025" ht="12.75">
      <c r="Y2025" s="86"/>
    </row>
    <row r="2026" ht="12.75">
      <c r="Y2026" s="86"/>
    </row>
    <row r="2027" ht="12.75">
      <c r="Y2027" s="86"/>
    </row>
    <row r="2028" ht="12.75">
      <c r="Y2028" s="86"/>
    </row>
    <row r="2029" ht="12.75">
      <c r="Y2029" s="86"/>
    </row>
    <row r="2030" ht="12.75">
      <c r="Y2030" s="86"/>
    </row>
    <row r="2031" ht="12.75">
      <c r="Y2031" s="86"/>
    </row>
    <row r="2032" ht="12.75">
      <c r="Y2032" s="86"/>
    </row>
    <row r="2033" ht="12.75">
      <c r="Y2033" s="86"/>
    </row>
    <row r="2034" ht="12.75">
      <c r="Y2034" s="86"/>
    </row>
    <row r="2035" ht="12.75">
      <c r="Y2035" s="86"/>
    </row>
    <row r="2036" ht="12.75">
      <c r="Y2036" s="86"/>
    </row>
    <row r="2037" ht="12.75">
      <c r="Y2037" s="86"/>
    </row>
    <row r="2038" ht="12.75">
      <c r="Y2038" s="86"/>
    </row>
    <row r="2039" ht="12.75">
      <c r="Y2039" s="86"/>
    </row>
    <row r="2040" ht="12.75">
      <c r="Y2040" s="86"/>
    </row>
    <row r="2041" ht="12.75">
      <c r="Y2041" s="86"/>
    </row>
    <row r="2042" ht="12.75">
      <c r="Y2042" s="86"/>
    </row>
    <row r="2043" ht="12.75">
      <c r="Y2043" s="86"/>
    </row>
    <row r="2044" ht="12.75">
      <c r="Y2044" s="86"/>
    </row>
    <row r="2045" ht="12.75">
      <c r="Y2045" s="86"/>
    </row>
    <row r="2046" ht="12.75">
      <c r="Y2046" s="86"/>
    </row>
    <row r="2047" ht="12.75">
      <c r="Y2047" s="86"/>
    </row>
    <row r="2048" ht="12.75">
      <c r="Y2048" s="86"/>
    </row>
    <row r="2049" ht="12.75">
      <c r="Y2049" s="86"/>
    </row>
    <row r="2050" ht="12.75">
      <c r="Y2050" s="86"/>
    </row>
    <row r="2051" ht="12.75">
      <c r="Y2051" s="86"/>
    </row>
    <row r="2052" ht="12.75">
      <c r="Y2052" s="86"/>
    </row>
    <row r="2053" ht="12.75">
      <c r="Y2053" s="86"/>
    </row>
    <row r="2054" ht="12.75">
      <c r="Y2054" s="86"/>
    </row>
    <row r="2055" ht="12.75">
      <c r="Y2055" s="86"/>
    </row>
    <row r="2056" ht="12.75">
      <c r="Y2056" s="86"/>
    </row>
    <row r="2057" ht="12.75">
      <c r="Y2057" s="86"/>
    </row>
    <row r="2058" ht="12.75">
      <c r="Y2058" s="86"/>
    </row>
    <row r="2059" ht="12.75">
      <c r="Y2059" s="86"/>
    </row>
    <row r="2060" ht="12.75">
      <c r="Y2060" s="86"/>
    </row>
    <row r="2061" ht="12.75">
      <c r="Y2061" s="86"/>
    </row>
    <row r="2062" ht="12.75">
      <c r="Y2062" s="86"/>
    </row>
    <row r="2063" ht="12.75">
      <c r="Y2063" s="86"/>
    </row>
    <row r="2064" ht="12.75">
      <c r="Y2064" s="86"/>
    </row>
    <row r="2065" ht="12.75">
      <c r="Y2065" s="86"/>
    </row>
    <row r="2066" ht="12.75">
      <c r="Y2066" s="86"/>
    </row>
    <row r="2067" ht="12.75">
      <c r="Y2067" s="86"/>
    </row>
    <row r="2068" ht="12.75">
      <c r="Y2068" s="86"/>
    </row>
    <row r="2069" ht="12.75">
      <c r="Y2069" s="86"/>
    </row>
    <row r="2070" ht="12.75">
      <c r="Y2070" s="86"/>
    </row>
    <row r="2071" ht="12.75">
      <c r="Y2071" s="86"/>
    </row>
    <row r="2072" ht="12.75">
      <c r="Y2072" s="86"/>
    </row>
    <row r="2073" ht="12.75">
      <c r="Y2073" s="86"/>
    </row>
    <row r="2074" ht="12.75">
      <c r="Y2074" s="86"/>
    </row>
    <row r="2075" ht="12.75">
      <c r="Y2075" s="86"/>
    </row>
    <row r="2076" ht="12.75">
      <c r="Y2076" s="86"/>
    </row>
    <row r="2077" ht="12.75">
      <c r="Y2077" s="86"/>
    </row>
    <row r="2078" ht="12.75">
      <c r="Y2078" s="86"/>
    </row>
    <row r="2079" ht="12.75">
      <c r="Y2079" s="86"/>
    </row>
    <row r="2080" ht="12.75">
      <c r="Y2080" s="86"/>
    </row>
    <row r="2081" ht="12.75">
      <c r="Y2081" s="86"/>
    </row>
    <row r="2082" ht="12.75">
      <c r="Y2082" s="86"/>
    </row>
    <row r="2083" ht="12.75">
      <c r="Y2083" s="86"/>
    </row>
    <row r="2084" ht="12.75">
      <c r="Y2084" s="86"/>
    </row>
    <row r="2085" ht="12.75">
      <c r="Y2085" s="86"/>
    </row>
    <row r="2086" ht="12.75">
      <c r="Y2086" s="86"/>
    </row>
    <row r="2087" ht="12.75">
      <c r="Y2087" s="86"/>
    </row>
    <row r="2088" ht="12.75">
      <c r="Y2088" s="86"/>
    </row>
    <row r="2089" ht="12.75">
      <c r="Y2089" s="86"/>
    </row>
    <row r="2090" ht="12.75">
      <c r="Y2090" s="86"/>
    </row>
    <row r="2091" ht="12.75">
      <c r="Y2091" s="86"/>
    </row>
    <row r="2092" ht="12.75">
      <c r="Y2092" s="86"/>
    </row>
    <row r="2093" ht="12.75">
      <c r="Y2093" s="86"/>
    </row>
    <row r="2094" ht="12.75">
      <c r="Y2094" s="86"/>
    </row>
    <row r="2095" ht="12.75">
      <c r="Y2095" s="86"/>
    </row>
    <row r="2096" ht="12.75">
      <c r="Y2096" s="86"/>
    </row>
    <row r="2097" ht="12.75">
      <c r="Y2097" s="86"/>
    </row>
    <row r="2098" ht="12.75">
      <c r="Y2098" s="86"/>
    </row>
    <row r="2099" ht="12.75">
      <c r="Y2099" s="86"/>
    </row>
    <row r="2100" ht="12.75">
      <c r="Y2100" s="86"/>
    </row>
    <row r="2101" ht="12.75">
      <c r="Y2101" s="86"/>
    </row>
    <row r="2102" ht="12.75">
      <c r="Y2102" s="86"/>
    </row>
    <row r="2103" ht="12.75">
      <c r="Y2103" s="86"/>
    </row>
    <row r="2104" ht="12.75">
      <c r="Y2104" s="86"/>
    </row>
    <row r="2105" ht="12.75">
      <c r="Y2105" s="86"/>
    </row>
    <row r="2106" ht="12.75">
      <c r="Y2106" s="86"/>
    </row>
    <row r="2107" ht="12.75">
      <c r="Y2107" s="86"/>
    </row>
    <row r="2108" ht="12.75">
      <c r="Y2108" s="86"/>
    </row>
    <row r="2109" ht="12.75">
      <c r="Y2109" s="86"/>
    </row>
    <row r="2110" ht="12.75">
      <c r="Y2110" s="86"/>
    </row>
    <row r="2111" ht="12.75">
      <c r="Y2111" s="86"/>
    </row>
    <row r="2112" ht="12.75">
      <c r="Y2112" s="86"/>
    </row>
    <row r="2113" ht="12.75">
      <c r="Y2113" s="86"/>
    </row>
    <row r="2114" ht="12.75">
      <c r="Y2114" s="86"/>
    </row>
    <row r="2115" ht="12.75">
      <c r="Y2115" s="86"/>
    </row>
    <row r="2116" ht="12.75">
      <c r="Y2116" s="86"/>
    </row>
    <row r="2117" ht="12.75">
      <c r="Y2117" s="86"/>
    </row>
    <row r="2118" ht="12.75">
      <c r="Y2118" s="86"/>
    </row>
    <row r="2119" ht="12.75">
      <c r="Y2119" s="86"/>
    </row>
    <row r="2120" ht="12.75">
      <c r="Y2120" s="86"/>
    </row>
    <row r="2121" ht="12.75">
      <c r="Y2121" s="86"/>
    </row>
    <row r="2122" ht="12.75">
      <c r="Y2122" s="86"/>
    </row>
    <row r="2123" ht="12.75">
      <c r="Y2123" s="86"/>
    </row>
    <row r="2124" ht="12.75">
      <c r="Y2124" s="86"/>
    </row>
    <row r="2125" ht="12.75">
      <c r="Y2125" s="86"/>
    </row>
    <row r="2126" ht="12.75">
      <c r="Y2126" s="86"/>
    </row>
    <row r="2127" ht="12.75">
      <c r="Y2127" s="86"/>
    </row>
    <row r="2128" ht="12.75">
      <c r="Y2128" s="86"/>
    </row>
    <row r="2129" ht="12.75">
      <c r="Y2129" s="86"/>
    </row>
    <row r="2130" ht="12.75">
      <c r="Y2130" s="86"/>
    </row>
    <row r="2131" ht="12.75">
      <c r="Y2131" s="86"/>
    </row>
    <row r="2132" ht="12.75">
      <c r="Y2132" s="86"/>
    </row>
    <row r="2133" ht="12.75">
      <c r="Y2133" s="86"/>
    </row>
    <row r="2134" ht="12.75">
      <c r="Y2134" s="86"/>
    </row>
    <row r="2135" ht="12.75">
      <c r="Y2135" s="86"/>
    </row>
    <row r="2136" ht="12.75">
      <c r="Y2136" s="86"/>
    </row>
    <row r="2137" ht="12.75">
      <c r="Y2137" s="86"/>
    </row>
    <row r="2138" ht="12.75">
      <c r="Y2138" s="86"/>
    </row>
    <row r="2139" ht="12.75">
      <c r="Y2139" s="86"/>
    </row>
    <row r="2140" ht="12.75">
      <c r="Y2140" s="86"/>
    </row>
    <row r="2141" ht="12.75">
      <c r="Y2141" s="86"/>
    </row>
    <row r="2142" ht="12.75">
      <c r="Y2142" s="86"/>
    </row>
    <row r="2143" ht="12.75">
      <c r="Y2143" s="86"/>
    </row>
    <row r="2144" ht="12.75">
      <c r="Y2144" s="86"/>
    </row>
    <row r="2145" ht="12.75">
      <c r="Y2145" s="86"/>
    </row>
    <row r="2146" ht="12.75">
      <c r="Y2146" s="86"/>
    </row>
    <row r="2147" ht="12.75">
      <c r="Y2147" s="86"/>
    </row>
    <row r="2148" ht="12.75">
      <c r="Y2148" s="86"/>
    </row>
    <row r="2149" ht="12.75">
      <c r="Y2149" s="86"/>
    </row>
    <row r="2150" ht="12.75">
      <c r="Y2150" s="86"/>
    </row>
    <row r="2151" ht="12.75">
      <c r="Y2151" s="86"/>
    </row>
    <row r="2152" ht="12.75">
      <c r="Y2152" s="86"/>
    </row>
    <row r="2153" ht="12.75">
      <c r="Y2153" s="86"/>
    </row>
    <row r="2154" ht="12.75">
      <c r="Y2154" s="86"/>
    </row>
    <row r="2155" ht="12.75">
      <c r="Y2155" s="86"/>
    </row>
    <row r="2156" ht="12.75">
      <c r="Y2156" s="86"/>
    </row>
    <row r="2157" ht="12.75">
      <c r="Y2157" s="86"/>
    </row>
    <row r="2158" ht="12.75">
      <c r="Y2158" s="86"/>
    </row>
    <row r="2159" ht="12.75">
      <c r="Y2159" s="86"/>
    </row>
    <row r="2160" ht="12.75">
      <c r="Y2160" s="86"/>
    </row>
    <row r="2161" ht="12.75">
      <c r="Y2161" s="86"/>
    </row>
    <row r="2162" ht="12.75">
      <c r="Y2162" s="86"/>
    </row>
    <row r="2163" ht="12.75">
      <c r="Y2163" s="86"/>
    </row>
    <row r="2164" ht="12.75">
      <c r="Y2164" s="86"/>
    </row>
    <row r="2165" ht="12.75">
      <c r="Y2165" s="86"/>
    </row>
    <row r="2166" ht="12.75">
      <c r="Y2166" s="86"/>
    </row>
    <row r="2167" ht="12.75">
      <c r="Y2167" s="86"/>
    </row>
    <row r="2168" ht="12.75">
      <c r="Y2168" s="86"/>
    </row>
    <row r="2169" ht="12.75">
      <c r="Y2169" s="86"/>
    </row>
    <row r="2170" ht="12.75">
      <c r="Y2170" s="86"/>
    </row>
    <row r="2171" ht="12.75">
      <c r="Y2171" s="86"/>
    </row>
    <row r="2172" ht="12.75">
      <c r="Y2172" s="86"/>
    </row>
    <row r="2173" ht="12.75">
      <c r="Y2173" s="86"/>
    </row>
    <row r="2174" ht="12.75">
      <c r="Y2174" s="86"/>
    </row>
    <row r="2175" ht="12.75">
      <c r="Y2175" s="86"/>
    </row>
    <row r="2176" ht="12.75">
      <c r="Y2176" s="86"/>
    </row>
    <row r="2177" ht="12.75">
      <c r="Y2177" s="86"/>
    </row>
    <row r="2178" ht="12.75">
      <c r="Y2178" s="86"/>
    </row>
    <row r="2179" ht="12.75">
      <c r="Y2179" s="86"/>
    </row>
    <row r="2180" ht="12.75">
      <c r="Y2180" s="86"/>
    </row>
    <row r="2181" ht="12.75">
      <c r="Y2181" s="86"/>
    </row>
    <row r="2182" ht="12.75">
      <c r="Y2182" s="86"/>
    </row>
    <row r="2183" ht="12.75">
      <c r="Y2183" s="86"/>
    </row>
    <row r="2184" ht="12.75">
      <c r="Y2184" s="86"/>
    </row>
    <row r="2185" ht="12.75">
      <c r="Y2185" s="86"/>
    </row>
    <row r="2186" ht="12.75">
      <c r="Y2186" s="86"/>
    </row>
    <row r="2187" ht="12.75">
      <c r="Y2187" s="86"/>
    </row>
    <row r="2188" ht="12.75">
      <c r="Y2188" s="86"/>
    </row>
    <row r="2189" ht="12.75">
      <c r="Y2189" s="86"/>
    </row>
    <row r="2190" ht="12.75">
      <c r="Y2190" s="86"/>
    </row>
    <row r="2191" ht="12.75">
      <c r="Y2191" s="86"/>
    </row>
    <row r="2192" ht="12.75">
      <c r="Y2192" s="86"/>
    </row>
    <row r="2193" ht="12.75">
      <c r="Y2193" s="86"/>
    </row>
    <row r="2194" ht="12.75">
      <c r="Y2194" s="86"/>
    </row>
    <row r="2195" ht="12.75">
      <c r="Y2195" s="86"/>
    </row>
    <row r="2196" ht="12.75">
      <c r="Y2196" s="86"/>
    </row>
    <row r="2197" ht="12.75">
      <c r="Y2197" s="86"/>
    </row>
    <row r="2198" ht="12.75">
      <c r="Y2198" s="86"/>
    </row>
    <row r="2199" ht="12.75">
      <c r="Y2199" s="86"/>
    </row>
    <row r="2200" ht="12.75">
      <c r="Y2200" s="86"/>
    </row>
    <row r="2201" ht="12.75">
      <c r="Y2201" s="86"/>
    </row>
    <row r="2202" ht="12.75">
      <c r="Y2202" s="86"/>
    </row>
    <row r="2203" ht="12.75">
      <c r="Y2203" s="86"/>
    </row>
    <row r="2204" ht="12.75">
      <c r="Y2204" s="86"/>
    </row>
    <row r="2205" ht="12.75">
      <c r="Y2205" s="86"/>
    </row>
    <row r="2206" ht="12.75">
      <c r="Y2206" s="86"/>
    </row>
    <row r="2207" ht="12.75">
      <c r="Y2207" s="86"/>
    </row>
    <row r="2208" ht="12.75">
      <c r="Y2208" s="86"/>
    </row>
    <row r="2209" ht="12.75">
      <c r="Y2209" s="86"/>
    </row>
    <row r="2210" ht="12.75">
      <c r="Y2210" s="86"/>
    </row>
    <row r="2211" ht="12.75">
      <c r="Y2211" s="86"/>
    </row>
    <row r="2212" ht="12.75">
      <c r="Y2212" s="86"/>
    </row>
    <row r="2213" ht="12.75">
      <c r="Y2213" s="86"/>
    </row>
    <row r="2214" ht="12.75">
      <c r="Y2214" s="86"/>
    </row>
    <row r="2215" ht="12.75">
      <c r="Y2215" s="86"/>
    </row>
    <row r="2216" ht="12.75">
      <c r="Y2216" s="86"/>
    </row>
    <row r="2217" ht="12.75">
      <c r="Y2217" s="86"/>
    </row>
    <row r="2218" ht="12.75">
      <c r="Y2218" s="86"/>
    </row>
    <row r="2219" ht="12.75">
      <c r="Y2219" s="86"/>
    </row>
    <row r="2220" ht="12.75">
      <c r="Y2220" s="86"/>
    </row>
    <row r="2221" ht="12.75">
      <c r="Y2221" s="86"/>
    </row>
    <row r="2222" ht="12.75">
      <c r="Y2222" s="86"/>
    </row>
    <row r="2223" ht="12.75">
      <c r="Y2223" s="86"/>
    </row>
    <row r="2224" ht="12.75">
      <c r="Y2224" s="86"/>
    </row>
    <row r="2225" ht="12.75">
      <c r="Y2225" s="86"/>
    </row>
    <row r="2226" ht="12.75">
      <c r="Y2226" s="86"/>
    </row>
    <row r="2227" ht="12.75">
      <c r="Y2227" s="86"/>
    </row>
    <row r="2228" ht="12.75">
      <c r="Y2228" s="86"/>
    </row>
    <row r="2229" ht="12.75">
      <c r="Y2229" s="86"/>
    </row>
    <row r="2230" ht="12.75">
      <c r="Y2230" s="86"/>
    </row>
    <row r="2231" ht="12.75">
      <c r="Y2231" s="86"/>
    </row>
    <row r="2232" ht="12.75">
      <c r="Y2232" s="86"/>
    </row>
    <row r="2233" ht="12.75">
      <c r="Y2233" s="86"/>
    </row>
    <row r="2234" ht="12.75">
      <c r="Y2234" s="86"/>
    </row>
    <row r="2235" ht="12.75">
      <c r="Y2235" s="86"/>
    </row>
    <row r="2236" ht="12.75">
      <c r="Y2236" s="86"/>
    </row>
    <row r="2237" ht="12.75">
      <c r="Y2237" s="86"/>
    </row>
    <row r="2238" ht="12.75">
      <c r="Y2238" s="86"/>
    </row>
    <row r="2239" ht="12.75">
      <c r="Y2239" s="86"/>
    </row>
    <row r="2240" ht="12.75">
      <c r="Y2240" s="86"/>
    </row>
    <row r="2241" ht="12.75">
      <c r="Y2241" s="86"/>
    </row>
    <row r="2242" ht="12.75">
      <c r="Y2242" s="86"/>
    </row>
    <row r="2243" ht="12.75">
      <c r="Y2243" s="86"/>
    </row>
    <row r="2244" ht="12.75">
      <c r="Y2244" s="86"/>
    </row>
    <row r="2245" ht="12.75">
      <c r="Y2245" s="86"/>
    </row>
    <row r="2246" ht="12.75">
      <c r="Y2246" s="86"/>
    </row>
    <row r="2247" ht="12.75">
      <c r="Y2247" s="86"/>
    </row>
    <row r="2248" ht="12.75">
      <c r="Y2248" s="86"/>
    </row>
    <row r="2249" ht="12.75">
      <c r="Y2249" s="86"/>
    </row>
    <row r="2250" ht="12.75">
      <c r="Y2250" s="86"/>
    </row>
    <row r="2251" ht="12.75">
      <c r="Y2251" s="86"/>
    </row>
    <row r="2252" ht="12.75">
      <c r="Y2252" s="86"/>
    </row>
    <row r="2253" ht="12.75">
      <c r="Y2253" s="86"/>
    </row>
    <row r="2254" ht="12.75">
      <c r="Y2254" s="86"/>
    </row>
    <row r="2255" ht="12.75">
      <c r="Y2255" s="86"/>
    </row>
    <row r="2256" ht="12.75">
      <c r="Y2256" s="86"/>
    </row>
    <row r="2257" ht="12.75">
      <c r="Y2257" s="86"/>
    </row>
    <row r="2258" ht="12.75">
      <c r="Y2258" s="86"/>
    </row>
    <row r="2259" ht="12.75">
      <c r="Y2259" s="86"/>
    </row>
    <row r="2260" ht="12.75">
      <c r="Y2260" s="86"/>
    </row>
    <row r="2261" ht="12.75">
      <c r="Y2261" s="86"/>
    </row>
    <row r="2262" ht="12.75">
      <c r="Y2262" s="86"/>
    </row>
    <row r="2263" ht="12.75">
      <c r="Y2263" s="86"/>
    </row>
    <row r="2264" ht="12.75">
      <c r="Y2264" s="86"/>
    </row>
    <row r="2265" ht="12.75">
      <c r="Y2265" s="86"/>
    </row>
    <row r="2266" ht="12.75">
      <c r="Y2266" s="86"/>
    </row>
    <row r="2267" ht="12.75">
      <c r="Y2267" s="86"/>
    </row>
    <row r="2268" ht="12.75">
      <c r="Y2268" s="86"/>
    </row>
    <row r="2269" ht="12.75">
      <c r="Y2269" s="86"/>
    </row>
    <row r="2270" ht="12.75">
      <c r="Y2270" s="86"/>
    </row>
    <row r="2271" ht="12.75">
      <c r="Y2271" s="86"/>
    </row>
    <row r="2272" ht="12.75">
      <c r="Y2272" s="86"/>
    </row>
    <row r="2273" ht="12.75">
      <c r="Y2273" s="86"/>
    </row>
    <row r="2274" ht="12.75">
      <c r="Y2274" s="86"/>
    </row>
    <row r="2275" ht="12.75">
      <c r="Y2275" s="86"/>
    </row>
    <row r="2276" ht="12.75">
      <c r="Y2276" s="86"/>
    </row>
    <row r="2277" ht="12.75">
      <c r="Y2277" s="86"/>
    </row>
    <row r="2278" ht="12.75">
      <c r="Y2278" s="86"/>
    </row>
    <row r="2279" ht="12.75">
      <c r="Y2279" s="86"/>
    </row>
    <row r="2280" ht="12.75">
      <c r="Y2280" s="86"/>
    </row>
    <row r="2281" ht="12.75">
      <c r="Y2281" s="86"/>
    </row>
    <row r="2282" ht="12.75">
      <c r="Y2282" s="86"/>
    </row>
    <row r="2283" ht="12.75">
      <c r="Y2283" s="86"/>
    </row>
    <row r="2284" ht="12.75">
      <c r="Y2284" s="86"/>
    </row>
    <row r="2285" ht="12.75">
      <c r="Y2285" s="86"/>
    </row>
    <row r="2286" ht="12.75">
      <c r="Y2286" s="86"/>
    </row>
    <row r="2287" ht="12.75">
      <c r="Y2287" s="86"/>
    </row>
    <row r="2288" ht="12.75">
      <c r="Y2288" s="86"/>
    </row>
    <row r="2289" ht="12.75">
      <c r="Y2289" s="86"/>
    </row>
    <row r="2290" ht="12.75">
      <c r="Y2290" s="86"/>
    </row>
    <row r="2291" ht="12.75">
      <c r="Y2291" s="86"/>
    </row>
    <row r="2292" ht="12.75">
      <c r="Y2292" s="86"/>
    </row>
    <row r="2293" ht="12.75">
      <c r="Y2293" s="86"/>
    </row>
    <row r="2294" ht="12.75">
      <c r="Y2294" s="86"/>
    </row>
    <row r="2295" ht="12.75">
      <c r="Y2295" s="86"/>
    </row>
    <row r="2296" ht="12.75">
      <c r="Y2296" s="86"/>
    </row>
    <row r="2297" ht="12.75">
      <c r="Y2297" s="86"/>
    </row>
    <row r="2298" ht="12.75">
      <c r="Y2298" s="86"/>
    </row>
    <row r="2299" ht="12.75">
      <c r="Y2299" s="86"/>
    </row>
    <row r="2300" ht="12.75">
      <c r="Y2300" s="86"/>
    </row>
    <row r="2301" ht="12.75">
      <c r="Y2301" s="86"/>
    </row>
    <row r="2302" ht="12.75">
      <c r="Y2302" s="86"/>
    </row>
    <row r="2303" ht="12.75">
      <c r="Y2303" s="86"/>
    </row>
    <row r="2304" ht="12.75">
      <c r="Y2304" s="86"/>
    </row>
    <row r="2305" ht="12.75">
      <c r="Y2305" s="86"/>
    </row>
    <row r="2306" ht="12.75">
      <c r="Y2306" s="86"/>
    </row>
    <row r="2307" ht="12.75">
      <c r="Y2307" s="86"/>
    </row>
    <row r="2308" ht="12.75">
      <c r="Y2308" s="86"/>
    </row>
    <row r="2309" ht="12.75">
      <c r="Y2309" s="86"/>
    </row>
    <row r="2310" ht="12.75">
      <c r="Y2310" s="86"/>
    </row>
    <row r="2311" ht="12.75">
      <c r="Y2311" s="86"/>
    </row>
    <row r="2312" ht="12.75">
      <c r="Y2312" s="86"/>
    </row>
    <row r="2313" ht="12.75">
      <c r="Y2313" s="86"/>
    </row>
    <row r="2314" ht="12.75">
      <c r="Y2314" s="86"/>
    </row>
    <row r="2315" ht="12.75">
      <c r="Y2315" s="86"/>
    </row>
    <row r="2316" ht="12.75">
      <c r="Y2316" s="86"/>
    </row>
    <row r="2317" ht="12.75">
      <c r="Y2317" s="86"/>
    </row>
    <row r="2318" ht="12.75">
      <c r="Y2318" s="86"/>
    </row>
    <row r="2319" ht="12.75">
      <c r="Y2319" s="86"/>
    </row>
    <row r="2320" ht="12.75">
      <c r="Y2320" s="86"/>
    </row>
    <row r="2321" ht="12.75">
      <c r="Y2321" s="86"/>
    </row>
    <row r="2322" ht="12.75">
      <c r="Y2322" s="86"/>
    </row>
    <row r="2323" ht="12.75">
      <c r="Y2323" s="86"/>
    </row>
    <row r="2324" ht="12.75">
      <c r="Y2324" s="86"/>
    </row>
    <row r="2325" ht="12.75">
      <c r="Y2325" s="86"/>
    </row>
    <row r="2326" ht="12.75">
      <c r="Y2326" s="86"/>
    </row>
    <row r="2327" ht="12.75">
      <c r="Y2327" s="86"/>
    </row>
    <row r="2328" ht="12.75">
      <c r="Y2328" s="86"/>
    </row>
    <row r="2329" ht="12.75">
      <c r="Y2329" s="86"/>
    </row>
    <row r="2330" ht="12.75">
      <c r="Y2330" s="86"/>
    </row>
    <row r="2331" ht="12.75">
      <c r="Y2331" s="86"/>
    </row>
    <row r="2332" ht="12.75">
      <c r="Y2332" s="86"/>
    </row>
    <row r="2333" ht="12.75">
      <c r="Y2333" s="86"/>
    </row>
    <row r="2334" ht="12.75">
      <c r="Y2334" s="86"/>
    </row>
    <row r="2335" ht="12.75">
      <c r="Y2335" s="86"/>
    </row>
    <row r="2336" ht="12.75">
      <c r="Y2336" s="86"/>
    </row>
    <row r="2337" ht="12.75">
      <c r="Y2337" s="86"/>
    </row>
    <row r="2338" ht="12.75">
      <c r="Y2338" s="86"/>
    </row>
    <row r="2339" ht="12.75">
      <c r="Y2339" s="86"/>
    </row>
    <row r="2340" ht="12.75">
      <c r="Y2340" s="86"/>
    </row>
    <row r="2341" ht="12.75">
      <c r="Y2341" s="86"/>
    </row>
    <row r="2342" ht="12.75">
      <c r="Y2342" s="86"/>
    </row>
    <row r="2343" ht="12.75">
      <c r="Y2343" s="86"/>
    </row>
    <row r="2344" ht="12.75">
      <c r="Y2344" s="86"/>
    </row>
    <row r="2345" ht="12.75">
      <c r="Y2345" s="86"/>
    </row>
    <row r="2346" ht="12.75">
      <c r="Y2346" s="86"/>
    </row>
    <row r="2347" ht="12.75">
      <c r="Y2347" s="86"/>
    </row>
    <row r="2348" ht="12.75">
      <c r="Y2348" s="86"/>
    </row>
    <row r="2349" ht="12.75">
      <c r="Y2349" s="86"/>
    </row>
    <row r="2350" ht="12.75">
      <c r="Y2350" s="86"/>
    </row>
    <row r="2351" ht="12.75">
      <c r="Y2351" s="86"/>
    </row>
    <row r="2352" ht="12.75">
      <c r="Y2352" s="86"/>
    </row>
    <row r="2353" ht="12.75">
      <c r="Y2353" s="86"/>
    </row>
    <row r="2354" ht="12.75">
      <c r="Y2354" s="86"/>
    </row>
    <row r="2355" ht="12.75">
      <c r="Y2355" s="86"/>
    </row>
    <row r="2356" ht="12.75">
      <c r="Y2356" s="86"/>
    </row>
    <row r="2357" ht="12.75">
      <c r="Y2357" s="86"/>
    </row>
    <row r="2358" ht="12.75">
      <c r="Y2358" s="86"/>
    </row>
    <row r="2359" ht="12.75">
      <c r="Y2359" s="86"/>
    </row>
    <row r="2360" ht="12.75">
      <c r="Y2360" s="86"/>
    </row>
    <row r="2361" ht="12.75">
      <c r="Y2361" s="86"/>
    </row>
    <row r="2362" ht="12.75">
      <c r="Y2362" s="86"/>
    </row>
    <row r="2363" ht="12.75">
      <c r="Y2363" s="86"/>
    </row>
    <row r="2364" ht="12.75">
      <c r="Y2364" s="86"/>
    </row>
    <row r="2365" ht="12.75">
      <c r="Y2365" s="86"/>
    </row>
    <row r="2366" ht="12.75">
      <c r="Y2366" s="86"/>
    </row>
    <row r="2367" ht="12.75">
      <c r="Y2367" s="86"/>
    </row>
    <row r="2368" ht="12.75">
      <c r="Y2368" s="86"/>
    </row>
    <row r="2369" ht="12.75">
      <c r="Y2369" s="86"/>
    </row>
    <row r="2370" ht="12.75">
      <c r="Y2370" s="86"/>
    </row>
    <row r="2371" ht="12.75">
      <c r="Y2371" s="86"/>
    </row>
    <row r="2372" ht="12.75">
      <c r="Y2372" s="86"/>
    </row>
    <row r="2373" ht="12.75">
      <c r="Y2373" s="86"/>
    </row>
    <row r="2374" ht="12.75">
      <c r="Y2374" s="86"/>
    </row>
    <row r="2375" ht="12.75">
      <c r="Y2375" s="86"/>
    </row>
    <row r="2376" ht="12.75">
      <c r="Y2376" s="86"/>
    </row>
    <row r="2377" ht="12.75">
      <c r="Y2377" s="86"/>
    </row>
    <row r="2378" ht="12.75">
      <c r="Y2378" s="86"/>
    </row>
    <row r="2379" ht="12.75">
      <c r="Y2379" s="86"/>
    </row>
    <row r="2380" ht="12.75">
      <c r="Y2380" s="86"/>
    </row>
    <row r="2381" ht="12.75">
      <c r="Y2381" s="86"/>
    </row>
    <row r="2382" ht="12.75">
      <c r="Y2382" s="86"/>
    </row>
    <row r="2383" ht="12.75">
      <c r="Y2383" s="86"/>
    </row>
    <row r="2384" ht="12.75">
      <c r="Y2384" s="86"/>
    </row>
    <row r="2385" ht="12.75">
      <c r="Y2385" s="86"/>
    </row>
    <row r="2386" ht="12.75">
      <c r="Y2386" s="86"/>
    </row>
    <row r="2387" ht="12.75">
      <c r="Y2387" s="86"/>
    </row>
    <row r="2388" ht="12.75">
      <c r="Y2388" s="86"/>
    </row>
    <row r="2389" ht="12.75">
      <c r="Y2389" s="86"/>
    </row>
    <row r="2390" ht="12.75">
      <c r="Y2390" s="86"/>
    </row>
    <row r="2391" ht="12.75">
      <c r="Y2391" s="86"/>
    </row>
    <row r="2392" ht="12.75">
      <c r="Y2392" s="86"/>
    </row>
    <row r="2393" ht="12.75">
      <c r="Y2393" s="86"/>
    </row>
    <row r="2394" ht="12.75">
      <c r="Y2394" s="86"/>
    </row>
    <row r="2395" ht="12.75">
      <c r="Y2395" s="86"/>
    </row>
    <row r="2396" ht="12.75">
      <c r="Y2396" s="86"/>
    </row>
    <row r="2397" ht="12.75">
      <c r="Y2397" s="86"/>
    </row>
    <row r="2398" ht="12.75">
      <c r="Y2398" s="86"/>
    </row>
    <row r="2399" ht="12.75">
      <c r="Y2399" s="86"/>
    </row>
    <row r="2400" ht="12.75">
      <c r="Y2400" s="86"/>
    </row>
    <row r="2401" ht="12.75">
      <c r="Y2401" s="86"/>
    </row>
    <row r="2402" ht="12.75">
      <c r="Y2402" s="86"/>
    </row>
    <row r="2403" ht="12.75">
      <c r="Y2403" s="86"/>
    </row>
    <row r="2404" ht="12.75">
      <c r="Y2404" s="86"/>
    </row>
    <row r="2405" ht="12.75">
      <c r="Y2405" s="86"/>
    </row>
    <row r="2406" ht="12.75">
      <c r="Y2406" s="86"/>
    </row>
    <row r="2407" ht="12.75">
      <c r="Y2407" s="86"/>
    </row>
    <row r="2408" ht="12.75">
      <c r="Y2408" s="86"/>
    </row>
    <row r="2409" ht="12.75">
      <c r="Y2409" s="86"/>
    </row>
    <row r="2410" ht="12.75">
      <c r="Y2410" s="86"/>
    </row>
    <row r="2411" ht="12.75">
      <c r="Y2411" s="86"/>
    </row>
    <row r="2412" ht="12.75">
      <c r="Y2412" s="86"/>
    </row>
    <row r="2413" ht="12.75">
      <c r="Y2413" s="86"/>
    </row>
    <row r="2414" ht="12.75">
      <c r="Y2414" s="86"/>
    </row>
    <row r="2415" ht="12.75">
      <c r="Y2415" s="86"/>
    </row>
    <row r="2416" ht="12.75">
      <c r="Y2416" s="86"/>
    </row>
    <row r="2417" ht="12.75">
      <c r="Y2417" s="86"/>
    </row>
    <row r="2418" ht="12.75">
      <c r="Y2418" s="86"/>
    </row>
    <row r="2419" ht="12.75">
      <c r="Y2419" s="86"/>
    </row>
    <row r="2420" ht="12.75">
      <c r="Y2420" s="86"/>
    </row>
    <row r="2421" ht="12.75">
      <c r="Y2421" s="86"/>
    </row>
    <row r="2422" ht="12.75">
      <c r="Y2422" s="86"/>
    </row>
    <row r="2423" ht="12.75">
      <c r="Y2423" s="86"/>
    </row>
    <row r="2424" ht="12.75">
      <c r="Y2424" s="86"/>
    </row>
    <row r="2425" ht="12.75">
      <c r="Y2425" s="86"/>
    </row>
    <row r="2426" ht="12.75">
      <c r="Y2426" s="86"/>
    </row>
    <row r="2427" ht="12.75">
      <c r="Y2427" s="86"/>
    </row>
    <row r="2428" ht="12.75">
      <c r="Y2428" s="86"/>
    </row>
    <row r="2429" ht="12.75">
      <c r="Y2429" s="86"/>
    </row>
    <row r="2430" ht="12.75">
      <c r="Y2430" s="86"/>
    </row>
    <row r="2431" ht="12.75">
      <c r="Y2431" s="86"/>
    </row>
    <row r="2432" ht="12.75">
      <c r="Y2432" s="86"/>
    </row>
    <row r="2433" ht="12.75">
      <c r="Y2433" s="86"/>
    </row>
    <row r="2434" ht="12.75">
      <c r="Y2434" s="86"/>
    </row>
    <row r="2435" ht="12.75">
      <c r="Y2435" s="86"/>
    </row>
    <row r="2436" ht="12.75">
      <c r="Y2436" s="86"/>
    </row>
    <row r="2437" ht="12.75">
      <c r="Y2437" s="86"/>
    </row>
    <row r="2438" ht="12.75">
      <c r="Y2438" s="86"/>
    </row>
    <row r="2439" ht="12.75">
      <c r="Y2439" s="86"/>
    </row>
    <row r="2440" ht="12.75">
      <c r="Y2440" s="86"/>
    </row>
    <row r="2441" ht="12.75">
      <c r="Y2441" s="86"/>
    </row>
    <row r="2442" ht="12.75">
      <c r="Y2442" s="86"/>
    </row>
    <row r="2443" ht="12.75">
      <c r="Y2443" s="86"/>
    </row>
    <row r="2444" ht="12.75">
      <c r="Y2444" s="86"/>
    </row>
    <row r="2445" ht="12.75">
      <c r="Y2445" s="86"/>
    </row>
    <row r="2446" ht="12.75">
      <c r="Y2446" s="86"/>
    </row>
    <row r="2447" ht="12.75">
      <c r="Y2447" s="86"/>
    </row>
    <row r="2448" ht="12.75">
      <c r="Y2448" s="86"/>
    </row>
    <row r="2449" ht="12.75">
      <c r="Y2449" s="86"/>
    </row>
    <row r="2450" ht="12.75">
      <c r="Y2450" s="86"/>
    </row>
    <row r="2451" ht="12.75">
      <c r="Y2451" s="86"/>
    </row>
    <row r="2452" ht="12.75">
      <c r="Y2452" s="86"/>
    </row>
    <row r="2453" ht="12.75">
      <c r="Y2453" s="86"/>
    </row>
    <row r="2454" ht="12.75">
      <c r="Y2454" s="86"/>
    </row>
    <row r="2455" ht="12.75">
      <c r="Y2455" s="86"/>
    </row>
    <row r="2456" ht="12.75">
      <c r="Y2456" s="86"/>
    </row>
    <row r="2457" ht="12.75">
      <c r="Y2457" s="86"/>
    </row>
    <row r="2458" ht="12.75">
      <c r="Y2458" s="86"/>
    </row>
    <row r="2459" ht="12.75">
      <c r="Y2459" s="86"/>
    </row>
    <row r="2460" ht="12.75">
      <c r="Y2460" s="86"/>
    </row>
    <row r="2461" ht="12.75">
      <c r="Y2461" s="86"/>
    </row>
    <row r="2462" ht="12.75">
      <c r="Y2462" s="86"/>
    </row>
    <row r="2463" ht="12.75">
      <c r="Y2463" s="86"/>
    </row>
    <row r="2464" ht="12.75">
      <c r="Y2464" s="86"/>
    </row>
    <row r="2465" ht="12.75">
      <c r="Y2465" s="86"/>
    </row>
    <row r="2466" ht="12.75">
      <c r="Y2466" s="86"/>
    </row>
    <row r="2467" ht="12.75">
      <c r="Y2467" s="86"/>
    </row>
    <row r="2468" ht="12.75">
      <c r="Y2468" s="86"/>
    </row>
    <row r="2469" ht="12.75">
      <c r="Y2469" s="86"/>
    </row>
    <row r="2470" ht="12.75">
      <c r="Y2470" s="86"/>
    </row>
    <row r="2471" ht="12.75">
      <c r="Y2471" s="86"/>
    </row>
    <row r="2472" ht="12.75">
      <c r="Y2472" s="86"/>
    </row>
    <row r="2473" ht="12.75">
      <c r="Y2473" s="86"/>
    </row>
    <row r="2474" ht="12.75">
      <c r="Y2474" s="86"/>
    </row>
    <row r="2475" ht="12.75">
      <c r="Y2475" s="86"/>
    </row>
    <row r="2476" ht="12.75">
      <c r="Y2476" s="86"/>
    </row>
    <row r="2477" ht="12.75">
      <c r="Y2477" s="86"/>
    </row>
    <row r="2478" ht="12.75">
      <c r="Y2478" s="86"/>
    </row>
    <row r="2479" ht="12.75">
      <c r="Y2479" s="86"/>
    </row>
    <row r="2480" ht="12.75">
      <c r="Y2480" s="86"/>
    </row>
    <row r="2481" ht="12.75">
      <c r="Y2481" s="86"/>
    </row>
    <row r="2482" ht="12.75">
      <c r="Y2482" s="86"/>
    </row>
    <row r="2483" ht="12.75">
      <c r="Y2483" s="86"/>
    </row>
    <row r="2484" ht="12.75">
      <c r="Y2484" s="86"/>
    </row>
    <row r="2485" ht="12.75">
      <c r="Y2485" s="86"/>
    </row>
    <row r="2486" ht="12.75">
      <c r="Y2486" s="86"/>
    </row>
    <row r="2487" ht="12.75">
      <c r="Y2487" s="86"/>
    </row>
    <row r="2488" ht="12.75">
      <c r="Y2488" s="86"/>
    </row>
    <row r="2489" ht="12.75">
      <c r="Y2489" s="86"/>
    </row>
    <row r="2490" ht="12.75">
      <c r="Y2490" s="86"/>
    </row>
    <row r="2491" ht="12.75">
      <c r="Y2491" s="86"/>
    </row>
    <row r="2492" ht="12.75">
      <c r="Y2492" s="86"/>
    </row>
    <row r="2493" ht="12.75">
      <c r="Y2493" s="86"/>
    </row>
    <row r="2494" ht="12.75">
      <c r="Y2494" s="86"/>
    </row>
    <row r="2495" ht="12.75">
      <c r="Y2495" s="86"/>
    </row>
    <row r="2496" ht="12.75">
      <c r="Y2496" s="86"/>
    </row>
    <row r="2497" ht="12.75">
      <c r="Y2497" s="86"/>
    </row>
    <row r="2498" ht="12.75">
      <c r="Y2498" s="86"/>
    </row>
    <row r="2499" ht="12.75">
      <c r="Y2499" s="86"/>
    </row>
    <row r="2500" ht="12.75">
      <c r="Y2500" s="86"/>
    </row>
    <row r="2501" ht="12.75">
      <c r="Y2501" s="86"/>
    </row>
    <row r="2502" ht="12.75">
      <c r="Y2502" s="86"/>
    </row>
    <row r="2503" ht="12.75">
      <c r="Y2503" s="86"/>
    </row>
    <row r="2504" ht="12.75">
      <c r="Y2504" s="86"/>
    </row>
    <row r="2505" ht="12.75">
      <c r="Y2505" s="86"/>
    </row>
    <row r="2506" ht="12.75">
      <c r="Y2506" s="86"/>
    </row>
    <row r="2507" ht="12.75">
      <c r="Y2507" s="86"/>
    </row>
    <row r="2508" ht="12.75">
      <c r="Y2508" s="86"/>
    </row>
    <row r="2509" ht="12.75">
      <c r="Y2509" s="86"/>
    </row>
    <row r="2510" ht="12.75">
      <c r="Y2510" s="86"/>
    </row>
    <row r="2511" ht="12.75">
      <c r="Y2511" s="86"/>
    </row>
    <row r="2512" ht="12.75">
      <c r="Y2512" s="86"/>
    </row>
    <row r="2513" ht="12.75">
      <c r="Y2513" s="86"/>
    </row>
    <row r="2514" ht="12.75">
      <c r="Y2514" s="86"/>
    </row>
    <row r="2515" ht="12.75">
      <c r="Y2515" s="86"/>
    </row>
    <row r="2516" ht="12.75">
      <c r="Y2516" s="86"/>
    </row>
    <row r="2517" ht="12.75">
      <c r="Y2517" s="86"/>
    </row>
    <row r="2518" ht="12.75">
      <c r="Y2518" s="86"/>
    </row>
    <row r="2519" ht="12.75">
      <c r="Y2519" s="86"/>
    </row>
    <row r="2520" ht="12.75">
      <c r="Y2520" s="86"/>
    </row>
    <row r="2521" ht="12.75">
      <c r="Y2521" s="86"/>
    </row>
    <row r="2522" ht="12.75">
      <c r="Y2522" s="86"/>
    </row>
    <row r="2523" ht="12.75">
      <c r="Y2523" s="86"/>
    </row>
    <row r="2524" ht="12.75">
      <c r="Y2524" s="86"/>
    </row>
    <row r="2525" ht="12.75">
      <c r="Y2525" s="86"/>
    </row>
    <row r="2526" ht="12.75">
      <c r="Y2526" s="86"/>
    </row>
    <row r="2527" ht="12.75">
      <c r="Y2527" s="86"/>
    </row>
    <row r="2528" ht="12.75">
      <c r="Y2528" s="86"/>
    </row>
    <row r="2529" ht="12.75">
      <c r="Y2529" s="86"/>
    </row>
    <row r="2530" ht="12.75">
      <c r="Y2530" s="86"/>
    </row>
    <row r="2531" ht="12.75">
      <c r="Y2531" s="86"/>
    </row>
    <row r="2532" ht="12.75">
      <c r="Y2532" s="86"/>
    </row>
    <row r="2533" ht="12.75">
      <c r="Y2533" s="86"/>
    </row>
    <row r="2534" ht="12.75">
      <c r="Y2534" s="86"/>
    </row>
    <row r="2535" ht="12.75">
      <c r="Y2535" s="86"/>
    </row>
    <row r="2536" ht="12.75">
      <c r="Y2536" s="86"/>
    </row>
    <row r="2537" ht="12.75">
      <c r="Y2537" s="86"/>
    </row>
    <row r="2538" ht="12.75">
      <c r="Y2538" s="86"/>
    </row>
    <row r="2539" ht="12.75">
      <c r="Y2539" s="86"/>
    </row>
    <row r="2540" ht="12.75">
      <c r="Y2540" s="86"/>
    </row>
    <row r="2541" ht="12.75">
      <c r="Y2541" s="86"/>
    </row>
    <row r="2542" ht="12.75">
      <c r="Y2542" s="86"/>
    </row>
    <row r="2543" ht="12.75">
      <c r="Y2543" s="86"/>
    </row>
    <row r="2544" ht="12.75">
      <c r="Y2544" s="86"/>
    </row>
    <row r="2545" ht="12.75">
      <c r="Y2545" s="86"/>
    </row>
    <row r="2546" ht="12.75">
      <c r="Y2546" s="86"/>
    </row>
    <row r="2547" ht="12.75">
      <c r="Y2547" s="86"/>
    </row>
    <row r="2548" ht="12.75">
      <c r="Y2548" s="86"/>
    </row>
    <row r="2549" ht="12.75">
      <c r="Y2549" s="86"/>
    </row>
    <row r="2550" ht="12.75">
      <c r="Y2550" s="86"/>
    </row>
    <row r="2551" ht="12.75">
      <c r="Y2551" s="86"/>
    </row>
    <row r="2552" ht="12.75">
      <c r="Y2552" s="86"/>
    </row>
    <row r="2553" ht="12.75">
      <c r="Y2553" s="86"/>
    </row>
    <row r="2554" ht="12.75">
      <c r="Y2554" s="86"/>
    </row>
    <row r="2555" ht="12.75">
      <c r="Y2555" s="86"/>
    </row>
    <row r="2556" ht="12.75">
      <c r="Y2556" s="86"/>
    </row>
    <row r="2557" ht="12.75">
      <c r="Y2557" s="86"/>
    </row>
    <row r="2558" ht="12.75">
      <c r="Y2558" s="86"/>
    </row>
    <row r="2559" ht="12.75">
      <c r="Y2559" s="86"/>
    </row>
    <row r="2560" ht="12.75">
      <c r="Y2560" s="86"/>
    </row>
    <row r="2561" ht="12.75">
      <c r="Y2561" s="86"/>
    </row>
    <row r="2562" ht="12.75">
      <c r="Y2562" s="86"/>
    </row>
    <row r="2563" ht="12.75">
      <c r="Y2563" s="86"/>
    </row>
    <row r="2564" ht="12.75">
      <c r="Y2564" s="86"/>
    </row>
    <row r="2565" ht="12.75">
      <c r="Y2565" s="86"/>
    </row>
    <row r="2566" ht="12.75">
      <c r="Y2566" s="86"/>
    </row>
    <row r="2567" ht="12.75">
      <c r="Y2567" s="86"/>
    </row>
    <row r="2568" ht="12.75">
      <c r="Y2568" s="86"/>
    </row>
    <row r="2569" ht="12.75">
      <c r="Y2569" s="86"/>
    </row>
    <row r="2570" ht="12.75">
      <c r="Y2570" s="86"/>
    </row>
    <row r="2571" ht="12.75">
      <c r="Y2571" s="86"/>
    </row>
    <row r="2572" ht="12.75">
      <c r="Y2572" s="86"/>
    </row>
    <row r="2573" ht="12.75">
      <c r="Y2573" s="86"/>
    </row>
    <row r="2574" ht="12.75">
      <c r="Y2574" s="86"/>
    </row>
    <row r="2575" ht="12.75">
      <c r="Y2575" s="86"/>
    </row>
    <row r="2576" ht="12.75">
      <c r="Y2576" s="86"/>
    </row>
    <row r="2577" ht="12.75">
      <c r="Y2577" s="86"/>
    </row>
    <row r="2578" ht="12.75">
      <c r="Y2578" s="86"/>
    </row>
    <row r="2579" ht="12.75">
      <c r="Y2579" s="86"/>
    </row>
    <row r="2580" ht="12.75">
      <c r="Y2580" s="86"/>
    </row>
    <row r="2581" ht="12.75">
      <c r="Y2581" s="86"/>
    </row>
    <row r="2582" ht="12.75">
      <c r="Y2582" s="86"/>
    </row>
    <row r="2583" ht="12.75">
      <c r="Y2583" s="86"/>
    </row>
    <row r="2584" ht="12.75">
      <c r="Y2584" s="86"/>
    </row>
    <row r="2585" ht="12.75">
      <c r="Y2585" s="86"/>
    </row>
    <row r="2586" ht="12.75">
      <c r="Y2586" s="86"/>
    </row>
    <row r="2587" ht="12.75">
      <c r="Y2587" s="86"/>
    </row>
    <row r="2588" ht="12.75">
      <c r="Y2588" s="86"/>
    </row>
    <row r="2589" ht="12.75">
      <c r="Y2589" s="86"/>
    </row>
    <row r="2590" ht="12.75">
      <c r="Y2590" s="86"/>
    </row>
    <row r="2591" ht="12.75">
      <c r="Y2591" s="86"/>
    </row>
    <row r="2592" ht="12.75">
      <c r="Y2592" s="86"/>
    </row>
    <row r="2593" ht="12.75">
      <c r="Y2593" s="86"/>
    </row>
    <row r="2594" ht="12.75">
      <c r="Y2594" s="86"/>
    </row>
    <row r="2595" ht="12.75">
      <c r="Y2595" s="86"/>
    </row>
    <row r="2596" ht="12.75">
      <c r="Y2596" s="86"/>
    </row>
    <row r="2597" ht="12.75">
      <c r="Y2597" s="86"/>
    </row>
    <row r="2598" ht="12.75">
      <c r="Y2598" s="86"/>
    </row>
    <row r="2599" ht="12.75">
      <c r="Y2599" s="86"/>
    </row>
    <row r="2600" ht="12.75">
      <c r="Y2600" s="86"/>
    </row>
    <row r="2601" ht="12.75">
      <c r="Y2601" s="86"/>
    </row>
    <row r="2602" ht="12.75">
      <c r="Y2602" s="86"/>
    </row>
    <row r="2603" ht="12.75">
      <c r="Y2603" s="86"/>
    </row>
    <row r="2604" ht="12.75">
      <c r="Y2604" s="86"/>
    </row>
    <row r="2605" ht="12.75">
      <c r="Y2605" s="86"/>
    </row>
    <row r="2606" ht="12.75">
      <c r="Y2606" s="86"/>
    </row>
    <row r="2607" ht="12.75">
      <c r="Y2607" s="86"/>
    </row>
    <row r="2608" ht="12.75">
      <c r="Y2608" s="86"/>
    </row>
    <row r="2609" ht="12.75">
      <c r="Y2609" s="86"/>
    </row>
    <row r="2610" ht="12.75">
      <c r="Y2610" s="86"/>
    </row>
    <row r="2611" ht="12.75">
      <c r="Y2611" s="86"/>
    </row>
    <row r="2612" ht="12.75">
      <c r="Y2612" s="86"/>
    </row>
    <row r="2613" ht="12.75">
      <c r="Y2613" s="86"/>
    </row>
    <row r="2614" ht="12.75">
      <c r="Y2614" s="86"/>
    </row>
    <row r="2615" ht="12.75">
      <c r="Y2615" s="86"/>
    </row>
    <row r="2616" ht="12.75">
      <c r="Y2616" s="86"/>
    </row>
    <row r="2617" ht="12.75">
      <c r="Y2617" s="86"/>
    </row>
    <row r="2618" ht="12.75">
      <c r="Y2618" s="86"/>
    </row>
    <row r="2619" ht="12.75">
      <c r="Y2619" s="86"/>
    </row>
    <row r="2620" ht="12.75">
      <c r="Y2620" s="86"/>
    </row>
    <row r="2621" ht="12.75">
      <c r="Y2621" s="86"/>
    </row>
    <row r="2622" ht="12.75">
      <c r="Y2622" s="86"/>
    </row>
    <row r="2623" ht="12.75">
      <c r="Y2623" s="86"/>
    </row>
    <row r="2624" ht="12.75">
      <c r="Y2624" s="86"/>
    </row>
    <row r="2625" ht="12.75">
      <c r="Y2625" s="86"/>
    </row>
    <row r="2626" ht="12.75">
      <c r="Y2626" s="86"/>
    </row>
    <row r="2627" ht="12.75">
      <c r="Y2627" s="86"/>
    </row>
    <row r="2628" ht="12.75">
      <c r="Y2628" s="86"/>
    </row>
    <row r="2629" ht="12.75">
      <c r="Y2629" s="86"/>
    </row>
    <row r="2630" ht="12.75">
      <c r="Y2630" s="86"/>
    </row>
    <row r="2631" ht="12.75">
      <c r="Y2631" s="86"/>
    </row>
    <row r="2632" ht="12.75">
      <c r="Y2632" s="86"/>
    </row>
    <row r="2633" ht="12.75">
      <c r="Y2633" s="86"/>
    </row>
    <row r="2634" ht="12.75">
      <c r="Y2634" s="86"/>
    </row>
    <row r="2635" ht="12.75">
      <c r="Y2635" s="86"/>
    </row>
    <row r="2636" ht="12.75">
      <c r="Y2636" s="86"/>
    </row>
    <row r="2637" ht="12.75">
      <c r="Y2637" s="86"/>
    </row>
    <row r="2638" ht="12.75">
      <c r="Y2638" s="86"/>
    </row>
    <row r="2639" ht="12.75">
      <c r="Y2639" s="86"/>
    </row>
    <row r="2640" ht="12.75">
      <c r="Y2640" s="86"/>
    </row>
    <row r="2641" ht="12.75">
      <c r="Y2641" s="86"/>
    </row>
    <row r="2642" ht="12.75">
      <c r="Y2642" s="86"/>
    </row>
    <row r="2643" ht="12.75">
      <c r="Y2643" s="86"/>
    </row>
    <row r="2644" ht="12.75">
      <c r="Y2644" s="86"/>
    </row>
    <row r="2645" ht="12.75">
      <c r="Y2645" s="86"/>
    </row>
    <row r="2646" ht="12.75">
      <c r="Y2646" s="86"/>
    </row>
    <row r="2647" ht="12.75">
      <c r="Y2647" s="86"/>
    </row>
    <row r="2648" ht="12.75">
      <c r="Y2648" s="86"/>
    </row>
    <row r="2649" ht="12.75">
      <c r="Y2649" s="86"/>
    </row>
    <row r="2650" ht="12.75">
      <c r="Y2650" s="86"/>
    </row>
    <row r="2651" ht="12.75">
      <c r="Y2651" s="86"/>
    </row>
    <row r="2652" ht="12.75">
      <c r="Y2652" s="86"/>
    </row>
    <row r="2653" ht="12.75">
      <c r="Y2653" s="86"/>
    </row>
    <row r="2654" ht="12.75">
      <c r="Y2654" s="86"/>
    </row>
    <row r="2655" ht="12.75">
      <c r="Y2655" s="86"/>
    </row>
    <row r="2656" ht="12.75">
      <c r="Y2656" s="86"/>
    </row>
    <row r="2657" ht="12.75">
      <c r="Y2657" s="86"/>
    </row>
    <row r="2658" ht="12.75">
      <c r="Y2658" s="86"/>
    </row>
    <row r="2659" ht="12.75">
      <c r="Y2659" s="86"/>
    </row>
    <row r="2660" ht="12.75">
      <c r="Y2660" s="86"/>
    </row>
    <row r="2661" ht="12.75">
      <c r="Y2661" s="86"/>
    </row>
    <row r="2662" ht="12.75">
      <c r="Y2662" s="86"/>
    </row>
    <row r="2663" ht="12.75">
      <c r="Y2663" s="86"/>
    </row>
    <row r="2664" ht="12.75">
      <c r="Y2664" s="86"/>
    </row>
    <row r="2665" ht="12.75">
      <c r="Y2665" s="86"/>
    </row>
    <row r="2666" ht="12.75">
      <c r="Y2666" s="86"/>
    </row>
    <row r="2667" ht="12.75">
      <c r="Y2667" s="86"/>
    </row>
    <row r="2668" ht="12.75">
      <c r="Y2668" s="86"/>
    </row>
    <row r="2669" ht="12.75">
      <c r="Y2669" s="86"/>
    </row>
    <row r="2670" ht="12.75">
      <c r="Y2670" s="86"/>
    </row>
    <row r="2671" ht="12.75">
      <c r="Y2671" s="86"/>
    </row>
    <row r="2672" ht="12.75">
      <c r="Y2672" s="86"/>
    </row>
    <row r="2673" ht="12.75">
      <c r="Y2673" s="86"/>
    </row>
    <row r="2674" ht="12.75">
      <c r="Y2674" s="86"/>
    </row>
    <row r="2675" ht="12.75">
      <c r="Y2675" s="86"/>
    </row>
    <row r="2676" ht="12.75">
      <c r="Y2676" s="86"/>
    </row>
    <row r="2677" ht="12.75">
      <c r="Y2677" s="86"/>
    </row>
    <row r="2678" ht="12.75">
      <c r="Y2678" s="86"/>
    </row>
    <row r="2679" ht="12.75">
      <c r="Y2679" s="86"/>
    </row>
    <row r="2680" ht="12.75">
      <c r="Y2680" s="86"/>
    </row>
    <row r="2681" ht="12.75">
      <c r="Y2681" s="86"/>
    </row>
    <row r="2682" ht="12.75">
      <c r="Y2682" s="86"/>
    </row>
    <row r="2683" ht="12.75">
      <c r="Y2683" s="86"/>
    </row>
    <row r="2684" ht="12.75">
      <c r="Y2684" s="86"/>
    </row>
    <row r="2685" ht="12.75">
      <c r="Y2685" s="86"/>
    </row>
    <row r="2686" ht="12.75">
      <c r="Y2686" s="86"/>
    </row>
    <row r="2687" ht="12.75">
      <c r="Y2687" s="86"/>
    </row>
    <row r="2688" ht="12.75">
      <c r="Y2688" s="86"/>
    </row>
    <row r="2689" ht="12.75">
      <c r="Y2689" s="86"/>
    </row>
    <row r="2690" ht="12.75">
      <c r="Y2690" s="86"/>
    </row>
    <row r="2691" ht="12.75">
      <c r="Y2691" s="86"/>
    </row>
    <row r="2692" ht="12.75">
      <c r="Y2692" s="86"/>
    </row>
    <row r="2693" ht="12.75">
      <c r="Y2693" s="86"/>
    </row>
    <row r="2694" ht="12.75">
      <c r="Y2694" s="86"/>
    </row>
    <row r="2695" ht="12.75">
      <c r="Y2695" s="86"/>
    </row>
    <row r="2696" ht="12.75">
      <c r="Y2696" s="86"/>
    </row>
    <row r="2697" ht="12.75">
      <c r="Y2697" s="86"/>
    </row>
    <row r="2698" ht="12.75">
      <c r="Y2698" s="86"/>
    </row>
    <row r="2699" ht="12.75">
      <c r="Y2699" s="86"/>
    </row>
    <row r="2700" ht="12.75">
      <c r="Y2700" s="86"/>
    </row>
    <row r="2701" ht="12.75">
      <c r="Y2701" s="86"/>
    </row>
    <row r="2702" ht="12.75">
      <c r="Y2702" s="86"/>
    </row>
    <row r="2703" ht="12.75">
      <c r="Y2703" s="86"/>
    </row>
    <row r="2704" ht="12.75">
      <c r="Y2704" s="86"/>
    </row>
    <row r="2705" ht="12.75">
      <c r="Y2705" s="86"/>
    </row>
    <row r="2706" ht="12.75">
      <c r="Y2706" s="86"/>
    </row>
    <row r="2707" ht="12.75">
      <c r="Y2707" s="86"/>
    </row>
    <row r="2708" ht="12.75">
      <c r="Y2708" s="86"/>
    </row>
    <row r="2709" ht="12.75">
      <c r="Y2709" s="86"/>
    </row>
    <row r="2710" ht="12.75">
      <c r="Y2710" s="86"/>
    </row>
    <row r="2711" ht="12.75">
      <c r="Y2711" s="86"/>
    </row>
    <row r="2712" ht="12.75">
      <c r="Y2712" s="86"/>
    </row>
    <row r="2713" ht="12.75">
      <c r="Y2713" s="86"/>
    </row>
    <row r="2714" ht="12.75">
      <c r="Y2714" s="86"/>
    </row>
    <row r="2715" ht="12.75">
      <c r="Y2715" s="86"/>
    </row>
    <row r="2716" ht="12.75">
      <c r="Y2716" s="86"/>
    </row>
    <row r="2717" ht="12.75">
      <c r="Y2717" s="86"/>
    </row>
    <row r="2718" ht="12.75">
      <c r="Y2718" s="86"/>
    </row>
    <row r="2719" ht="12.75">
      <c r="Y2719" s="86"/>
    </row>
    <row r="2720" ht="12.75">
      <c r="Y2720" s="86"/>
    </row>
    <row r="2721" ht="12.75">
      <c r="Y2721" s="86"/>
    </row>
    <row r="2722" ht="12.75">
      <c r="Y2722" s="86"/>
    </row>
    <row r="2723" ht="12.75">
      <c r="Y2723" s="86"/>
    </row>
    <row r="2724" ht="12.75">
      <c r="Y2724" s="86"/>
    </row>
    <row r="2725" ht="12.75">
      <c r="Y2725" s="86"/>
    </row>
    <row r="2726" ht="12.75">
      <c r="Y2726" s="86"/>
    </row>
    <row r="2727" ht="12.75">
      <c r="Y2727" s="86"/>
    </row>
    <row r="2728" ht="12.75">
      <c r="Y2728" s="86"/>
    </row>
    <row r="2729" ht="12.75">
      <c r="Y2729" s="86"/>
    </row>
    <row r="2730" ht="12.75">
      <c r="Y2730" s="86"/>
    </row>
    <row r="2731" ht="12.75">
      <c r="Y2731" s="86"/>
    </row>
    <row r="2732" ht="12.75">
      <c r="Y2732" s="86"/>
    </row>
    <row r="2733" ht="12.75">
      <c r="Y2733" s="86"/>
    </row>
    <row r="2734" ht="12.75">
      <c r="Y2734" s="86"/>
    </row>
    <row r="2735" ht="12.75">
      <c r="Y2735" s="86"/>
    </row>
    <row r="2736" ht="12.75">
      <c r="Y2736" s="86"/>
    </row>
    <row r="2737" ht="12.75">
      <c r="Y2737" s="86"/>
    </row>
    <row r="2738" ht="12.75">
      <c r="Y2738" s="86"/>
    </row>
    <row r="2739" ht="12.75">
      <c r="Y2739" s="86"/>
    </row>
    <row r="2740" ht="12.75">
      <c r="Y2740" s="86"/>
    </row>
    <row r="2741" ht="12.75">
      <c r="Y2741" s="86"/>
    </row>
    <row r="2742" ht="12.75">
      <c r="Y2742" s="86"/>
    </row>
    <row r="2743" ht="12.75">
      <c r="Y2743" s="86"/>
    </row>
    <row r="2744" ht="12.75">
      <c r="Y2744" s="86"/>
    </row>
    <row r="2745" ht="12.75">
      <c r="Y2745" s="86"/>
    </row>
    <row r="2746" ht="12.75">
      <c r="Y2746" s="86"/>
    </row>
    <row r="2747" ht="12.75">
      <c r="Y2747" s="86"/>
    </row>
    <row r="2748" ht="12.75">
      <c r="Y2748" s="86"/>
    </row>
    <row r="2749" ht="12.75">
      <c r="Y2749" s="86"/>
    </row>
    <row r="2750" ht="12.75">
      <c r="Y2750" s="86"/>
    </row>
    <row r="2751" ht="12.75">
      <c r="Y2751" s="86"/>
    </row>
    <row r="2752" ht="12.75">
      <c r="Y2752" s="86"/>
    </row>
    <row r="2753" ht="12.75">
      <c r="Y2753" s="86"/>
    </row>
    <row r="2754" ht="12.75">
      <c r="Y2754" s="86"/>
    </row>
    <row r="2755" ht="12.75">
      <c r="Y2755" s="86"/>
    </row>
    <row r="2756" ht="12.75">
      <c r="Y2756" s="86"/>
    </row>
    <row r="2757" ht="12.75">
      <c r="Y2757" s="86"/>
    </row>
    <row r="2758" ht="12.75">
      <c r="Y2758" s="86"/>
    </row>
    <row r="2759" ht="12.75">
      <c r="Y2759" s="86"/>
    </row>
    <row r="2760" ht="12.75">
      <c r="Y2760" s="86"/>
    </row>
    <row r="2761" ht="12.75">
      <c r="Y2761" s="86"/>
    </row>
    <row r="2762" ht="12.75">
      <c r="Y2762" s="86"/>
    </row>
    <row r="2763" ht="12.75">
      <c r="Y2763" s="86"/>
    </row>
    <row r="2764" ht="12.75">
      <c r="Y2764" s="86"/>
    </row>
    <row r="2765" ht="12.75">
      <c r="Y2765" s="86"/>
    </row>
    <row r="2766" ht="12.75">
      <c r="Y2766" s="86"/>
    </row>
    <row r="2767" ht="12.75">
      <c r="Y2767" s="86"/>
    </row>
    <row r="2768" ht="12.75">
      <c r="Y2768" s="86"/>
    </row>
    <row r="2769" ht="12.75">
      <c r="Y2769" s="86"/>
    </row>
    <row r="2770" ht="12.75">
      <c r="Y2770" s="86"/>
    </row>
    <row r="2771" ht="12.75">
      <c r="Y2771" s="86"/>
    </row>
    <row r="2772" ht="12.75">
      <c r="Y2772" s="86"/>
    </row>
    <row r="2773" ht="12.75">
      <c r="Y2773" s="86"/>
    </row>
    <row r="2774" ht="12.75">
      <c r="Y2774" s="86"/>
    </row>
    <row r="2775" ht="12.75">
      <c r="Y2775" s="86"/>
    </row>
    <row r="2776" ht="12.75">
      <c r="Y2776" s="86"/>
    </row>
    <row r="2777" ht="12.75">
      <c r="Y2777" s="86"/>
    </row>
    <row r="2778" ht="12.75">
      <c r="Y2778" s="86"/>
    </row>
    <row r="2779" ht="12.75">
      <c r="Y2779" s="86"/>
    </row>
    <row r="2780" ht="12.75">
      <c r="Y2780" s="86"/>
    </row>
    <row r="2781" ht="12.75">
      <c r="Y2781" s="86"/>
    </row>
    <row r="2782" ht="12.75">
      <c r="Y2782" s="86"/>
    </row>
    <row r="2783" ht="12.75">
      <c r="Y2783" s="86"/>
    </row>
    <row r="2784" ht="12.75">
      <c r="Y2784" s="86"/>
    </row>
    <row r="2785" ht="12.75">
      <c r="Y2785" s="86"/>
    </row>
    <row r="2786" ht="12.75">
      <c r="Y2786" s="86"/>
    </row>
    <row r="2787" ht="12.75">
      <c r="Y2787" s="86"/>
    </row>
    <row r="2788" ht="12.75">
      <c r="Y2788" s="86"/>
    </row>
    <row r="2789" ht="12.75">
      <c r="Y2789" s="86"/>
    </row>
    <row r="2790" ht="12.75">
      <c r="Y2790" s="86"/>
    </row>
    <row r="2791" ht="12.75">
      <c r="Y2791" s="86"/>
    </row>
    <row r="2792" ht="12.75">
      <c r="Y2792" s="86"/>
    </row>
    <row r="2793" ht="12.75">
      <c r="Y2793" s="86"/>
    </row>
    <row r="2794" ht="12.75">
      <c r="Y2794" s="86"/>
    </row>
    <row r="2795" ht="12.75">
      <c r="Y2795" s="86"/>
    </row>
    <row r="2796" ht="12.75">
      <c r="Y2796" s="86"/>
    </row>
    <row r="2797" ht="12.75">
      <c r="Y2797" s="86"/>
    </row>
    <row r="2798" ht="12.75">
      <c r="Y2798" s="86"/>
    </row>
    <row r="2799" ht="12.75">
      <c r="Y2799" s="86"/>
    </row>
    <row r="2800" ht="12.75">
      <c r="Y2800" s="86"/>
    </row>
    <row r="2801" ht="12.75">
      <c r="Y2801" s="86"/>
    </row>
    <row r="2802" ht="12.75">
      <c r="Y2802" s="86"/>
    </row>
    <row r="2803" ht="12.75">
      <c r="Y2803" s="86"/>
    </row>
    <row r="2804" ht="12.75">
      <c r="Y2804" s="86"/>
    </row>
    <row r="2805" ht="12.75">
      <c r="Y2805" s="86"/>
    </row>
    <row r="2806" ht="12.75">
      <c r="Y2806" s="86"/>
    </row>
    <row r="2807" ht="12.75">
      <c r="Y2807" s="86"/>
    </row>
    <row r="2808" ht="12.75">
      <c r="Y2808" s="86"/>
    </row>
    <row r="2809" ht="12.75">
      <c r="Y2809" s="86"/>
    </row>
    <row r="2810" ht="12.75">
      <c r="Y2810" s="86"/>
    </row>
    <row r="2811" ht="12.75">
      <c r="Y2811" s="86"/>
    </row>
    <row r="2812" ht="12.75">
      <c r="Y2812" s="86"/>
    </row>
    <row r="2813" ht="12.75">
      <c r="Y2813" s="86"/>
    </row>
    <row r="2814" ht="12.75">
      <c r="Y2814" s="86"/>
    </row>
    <row r="2815" ht="12.75">
      <c r="Y2815" s="86"/>
    </row>
    <row r="2816" ht="12.75">
      <c r="Y2816" s="86"/>
    </row>
    <row r="2817" ht="12.75">
      <c r="Y2817" s="86"/>
    </row>
    <row r="2818" ht="12.75">
      <c r="Y2818" s="86"/>
    </row>
    <row r="2819" ht="12.75">
      <c r="Y2819" s="86"/>
    </row>
    <row r="2820" ht="12.75">
      <c r="Y2820" s="86"/>
    </row>
    <row r="2821" ht="12.75">
      <c r="Y2821" s="86"/>
    </row>
    <row r="2822" ht="12.75">
      <c r="Y2822" s="86"/>
    </row>
    <row r="2823" ht="12.75">
      <c r="Y2823" s="86"/>
    </row>
    <row r="2824" ht="12.75">
      <c r="Y2824" s="86"/>
    </row>
    <row r="2825" ht="12.75">
      <c r="Y2825" s="86"/>
    </row>
    <row r="2826" ht="12.75">
      <c r="Y2826" s="86"/>
    </row>
    <row r="2827" ht="12.75">
      <c r="Y2827" s="86"/>
    </row>
    <row r="2828" ht="12.75">
      <c r="Y2828" s="86"/>
    </row>
    <row r="2829" ht="12.75">
      <c r="Y2829" s="86"/>
    </row>
    <row r="2830" ht="12.75">
      <c r="Y2830" s="86"/>
    </row>
    <row r="2831" ht="12.75">
      <c r="Y2831" s="86"/>
    </row>
    <row r="2832" ht="12.75">
      <c r="Y2832" s="86"/>
    </row>
    <row r="2833" ht="12.75">
      <c r="Y2833" s="86"/>
    </row>
    <row r="2834" ht="12.75">
      <c r="Y2834" s="86"/>
    </row>
    <row r="2835" ht="12.75">
      <c r="Y2835" s="86"/>
    </row>
    <row r="2836" ht="12.75">
      <c r="Y2836" s="86"/>
    </row>
    <row r="2837" ht="12.75">
      <c r="Y2837" s="86"/>
    </row>
    <row r="2838" ht="12.75">
      <c r="Y2838" s="86"/>
    </row>
    <row r="2839" ht="12.75">
      <c r="Y2839" s="86"/>
    </row>
    <row r="2840" ht="12.75">
      <c r="Y2840" s="86"/>
    </row>
    <row r="2841" ht="12.75">
      <c r="Y2841" s="86"/>
    </row>
    <row r="2842" ht="12.75">
      <c r="Y2842" s="86"/>
    </row>
    <row r="2843" ht="12.75">
      <c r="Y2843" s="86"/>
    </row>
    <row r="2844" ht="12.75">
      <c r="Y2844" s="86"/>
    </row>
    <row r="2845" ht="12.75">
      <c r="Y2845" s="86"/>
    </row>
    <row r="2846" ht="12.75">
      <c r="Y2846" s="86"/>
    </row>
    <row r="2847" ht="12.75">
      <c r="Y2847" s="86"/>
    </row>
    <row r="2848" ht="12.75">
      <c r="Y2848" s="86"/>
    </row>
    <row r="2849" ht="12.75">
      <c r="Y2849" s="86"/>
    </row>
    <row r="2850" ht="12.75">
      <c r="Y2850" s="86"/>
    </row>
    <row r="2851" ht="12.75">
      <c r="Y2851" s="86"/>
    </row>
    <row r="2852" ht="12.75">
      <c r="Y2852" s="86"/>
    </row>
    <row r="2853" ht="12.75">
      <c r="Y2853" s="86"/>
    </row>
    <row r="2854" ht="12.75">
      <c r="Y2854" s="86"/>
    </row>
    <row r="2855" ht="12.75">
      <c r="Y2855" s="86"/>
    </row>
    <row r="2856" ht="12.75">
      <c r="Y2856" s="86"/>
    </row>
    <row r="2857" ht="12.75">
      <c r="Y2857" s="86"/>
    </row>
    <row r="2858" ht="12.75">
      <c r="Y2858" s="86"/>
    </row>
    <row r="2859" ht="12.75">
      <c r="Y2859" s="86"/>
    </row>
    <row r="2860" ht="12.75">
      <c r="Y2860" s="86"/>
    </row>
    <row r="2861" ht="12.75">
      <c r="Y2861" s="86"/>
    </row>
    <row r="2862" ht="12.75">
      <c r="Y2862" s="86"/>
    </row>
    <row r="2863" ht="12.75">
      <c r="Y2863" s="86"/>
    </row>
    <row r="2864" ht="12.75">
      <c r="Y2864" s="86"/>
    </row>
    <row r="2865" ht="12.75">
      <c r="Y2865" s="86"/>
    </row>
    <row r="2866" ht="12.75">
      <c r="Y2866" s="86"/>
    </row>
    <row r="2867" ht="12.75">
      <c r="Y2867" s="86"/>
    </row>
    <row r="2868" ht="12.75">
      <c r="Y2868" s="86"/>
    </row>
    <row r="2869" ht="12.75">
      <c r="Y2869" s="86"/>
    </row>
    <row r="2870" ht="12.75">
      <c r="Y2870" s="86"/>
    </row>
    <row r="2871" ht="12.75">
      <c r="Y2871" s="86"/>
    </row>
    <row r="2872" ht="12.75">
      <c r="Y2872" s="86"/>
    </row>
    <row r="2873" ht="12.75">
      <c r="Y2873" s="86"/>
    </row>
    <row r="2874" ht="12.75">
      <c r="Y2874" s="86"/>
    </row>
    <row r="2875" ht="12.75">
      <c r="Y2875" s="86"/>
    </row>
    <row r="2876" ht="12.75">
      <c r="Y2876" s="86"/>
    </row>
    <row r="2877" ht="12.75">
      <c r="Y2877" s="86"/>
    </row>
    <row r="2878" ht="12.75">
      <c r="Y2878" s="86"/>
    </row>
    <row r="2879" ht="12.75">
      <c r="Y2879" s="86"/>
    </row>
    <row r="2880" ht="12.75">
      <c r="Y2880" s="86"/>
    </row>
    <row r="2881" ht="12.75">
      <c r="Y2881" s="86"/>
    </row>
    <row r="2882" ht="12.75">
      <c r="Y2882" s="86"/>
    </row>
    <row r="2883" ht="12.75">
      <c r="Y2883" s="86"/>
    </row>
    <row r="2884" ht="12.75">
      <c r="Y2884" s="86"/>
    </row>
    <row r="2885" ht="12.75">
      <c r="Y2885" s="86"/>
    </row>
    <row r="2886" ht="12.75">
      <c r="Y2886" s="86"/>
    </row>
    <row r="2887" ht="12.75">
      <c r="Y2887" s="86"/>
    </row>
    <row r="2888" ht="12.75">
      <c r="Y2888" s="86"/>
    </row>
    <row r="2889" ht="12.75">
      <c r="Y2889" s="86"/>
    </row>
    <row r="2890" ht="12.75">
      <c r="Y2890" s="86"/>
    </row>
    <row r="2891" ht="12.75">
      <c r="Y2891" s="86"/>
    </row>
    <row r="2892" ht="12.75">
      <c r="Y2892" s="86"/>
    </row>
    <row r="2893" ht="12.75">
      <c r="Y2893" s="86"/>
    </row>
    <row r="2894" ht="12.75">
      <c r="Y2894" s="86"/>
    </row>
    <row r="2895" ht="12.75">
      <c r="Y2895" s="86"/>
    </row>
    <row r="2896" ht="12.75">
      <c r="Y2896" s="86"/>
    </row>
    <row r="2897" ht="12.75">
      <c r="Y2897" s="86"/>
    </row>
    <row r="2898" ht="12.75">
      <c r="Y2898" s="86"/>
    </row>
    <row r="2899" ht="12.75">
      <c r="Y2899" s="86"/>
    </row>
    <row r="2900" ht="12.75">
      <c r="Y2900" s="86"/>
    </row>
    <row r="2901" ht="12.75">
      <c r="Y2901" s="86"/>
    </row>
    <row r="2902" ht="12.75">
      <c r="Y2902" s="86"/>
    </row>
    <row r="2903" ht="12.75">
      <c r="Y2903" s="86"/>
    </row>
    <row r="2904" ht="12.75">
      <c r="Y2904" s="86"/>
    </row>
    <row r="2905" ht="12.75">
      <c r="Y2905" s="86"/>
    </row>
    <row r="2906" ht="12.75">
      <c r="Y2906" s="86"/>
    </row>
    <row r="2907" ht="12.75">
      <c r="Y2907" s="86"/>
    </row>
    <row r="2908" ht="12.75">
      <c r="Y2908" s="86"/>
    </row>
    <row r="2909" ht="12.75">
      <c r="Y2909" s="86"/>
    </row>
    <row r="2910" ht="12.75">
      <c r="Y2910" s="86"/>
    </row>
    <row r="2911" ht="12.75">
      <c r="Y2911" s="86"/>
    </row>
    <row r="2912" ht="12.75">
      <c r="Y2912" s="86"/>
    </row>
    <row r="2913" ht="12.75">
      <c r="Y2913" s="86"/>
    </row>
    <row r="2914" ht="12.75">
      <c r="Y2914" s="86"/>
    </row>
    <row r="2915" ht="12.75">
      <c r="Y2915" s="86"/>
    </row>
    <row r="2916" ht="12.75">
      <c r="Y2916" s="86"/>
    </row>
    <row r="2917" ht="12.75">
      <c r="Y2917" s="86"/>
    </row>
    <row r="2918" ht="12.75">
      <c r="Y2918" s="86"/>
    </row>
    <row r="2919" ht="12.75">
      <c r="Y2919" s="86"/>
    </row>
    <row r="2920" ht="12.75">
      <c r="Y2920" s="86"/>
    </row>
    <row r="2921" ht="12.75">
      <c r="Y2921" s="86"/>
    </row>
    <row r="2922" ht="12.75">
      <c r="Y2922" s="86"/>
    </row>
    <row r="2923" ht="12.75">
      <c r="Y2923" s="86"/>
    </row>
    <row r="2924" ht="12.75">
      <c r="Y2924" s="86"/>
    </row>
    <row r="2925" ht="12.75">
      <c r="Y2925" s="86"/>
    </row>
    <row r="2926" ht="12.75">
      <c r="Y2926" s="86"/>
    </row>
    <row r="2927" ht="12.75">
      <c r="Y2927" s="86"/>
    </row>
    <row r="2928" ht="12.75">
      <c r="Y2928" s="86"/>
    </row>
    <row r="2929" ht="12.75">
      <c r="Y2929" s="86"/>
    </row>
    <row r="2930" ht="12.75">
      <c r="Y2930" s="86"/>
    </row>
    <row r="2931" ht="12.75">
      <c r="Y2931" s="86"/>
    </row>
    <row r="2932" ht="12.75">
      <c r="Y2932" s="86"/>
    </row>
    <row r="2933" ht="12.75">
      <c r="Y2933" s="86"/>
    </row>
    <row r="2934" ht="12.75">
      <c r="Y2934" s="86"/>
    </row>
    <row r="2935" ht="12.75">
      <c r="Y2935" s="86"/>
    </row>
    <row r="2936" ht="12.75">
      <c r="Y2936" s="86"/>
    </row>
    <row r="2937" ht="12.75">
      <c r="Y2937" s="86"/>
    </row>
    <row r="2938" ht="12.75">
      <c r="Y2938" s="86"/>
    </row>
    <row r="2939" ht="12.75">
      <c r="Y2939" s="86"/>
    </row>
    <row r="2940" ht="12.75">
      <c r="Y2940" s="86"/>
    </row>
    <row r="2941" ht="12.75">
      <c r="Y2941" s="86"/>
    </row>
    <row r="2942" ht="12.75">
      <c r="Y2942" s="86"/>
    </row>
    <row r="2943" ht="12.75">
      <c r="Y2943" s="86"/>
    </row>
    <row r="2944" ht="12.75">
      <c r="Y2944" s="86"/>
    </row>
    <row r="2945" ht="12.75">
      <c r="Y2945" s="86"/>
    </row>
    <row r="2946" ht="12.75">
      <c r="Y2946" s="86"/>
    </row>
    <row r="2947" ht="12.75">
      <c r="Y2947" s="86"/>
    </row>
    <row r="2948" ht="12.75">
      <c r="Y2948" s="86"/>
    </row>
    <row r="2949" ht="12.75">
      <c r="Y2949" s="86"/>
    </row>
    <row r="2950" ht="12.75">
      <c r="Y2950" s="86"/>
    </row>
    <row r="2951" ht="12.75">
      <c r="Y2951" s="86"/>
    </row>
    <row r="2952" ht="12.75">
      <c r="Y2952" s="86"/>
    </row>
    <row r="2953" ht="12.75">
      <c r="Y2953" s="86"/>
    </row>
    <row r="2954" ht="12.75">
      <c r="Y2954" s="86"/>
    </row>
    <row r="2955" ht="12.75">
      <c r="Y2955" s="86"/>
    </row>
    <row r="2956" ht="12.75">
      <c r="Y2956" s="86"/>
    </row>
    <row r="2957" ht="12.75">
      <c r="Y2957" s="86"/>
    </row>
    <row r="2958" ht="12.75">
      <c r="Y2958" s="86"/>
    </row>
    <row r="2959" ht="12.75">
      <c r="Y2959" s="86"/>
    </row>
    <row r="2960" ht="12.75">
      <c r="Y2960" s="86"/>
    </row>
    <row r="2961" ht="12.75">
      <c r="Y2961" s="86"/>
    </row>
    <row r="2962" ht="12.75">
      <c r="Y2962" s="86"/>
    </row>
    <row r="2963" ht="12.75">
      <c r="Y2963" s="86"/>
    </row>
    <row r="2964" ht="12.75">
      <c r="Y2964" s="86"/>
    </row>
    <row r="2965" ht="12.75">
      <c r="Y2965" s="86"/>
    </row>
    <row r="2966" ht="12.75">
      <c r="Y2966" s="86"/>
    </row>
    <row r="2967" ht="12.75">
      <c r="Y2967" s="86"/>
    </row>
    <row r="2968" ht="12.75">
      <c r="Y2968" s="86"/>
    </row>
    <row r="2969" ht="12.75">
      <c r="Y2969" s="86"/>
    </row>
    <row r="2970" ht="12.75">
      <c r="Y2970" s="86"/>
    </row>
    <row r="2971" ht="12.75">
      <c r="Y2971" s="86"/>
    </row>
    <row r="2972" ht="12.75">
      <c r="Y2972" s="86"/>
    </row>
    <row r="2973" ht="12.75">
      <c r="Y2973" s="86"/>
    </row>
    <row r="2974" ht="12.75">
      <c r="Y2974" s="86"/>
    </row>
    <row r="2975" ht="12.75">
      <c r="Y2975" s="86"/>
    </row>
    <row r="2976" ht="12.75">
      <c r="Y2976" s="86"/>
    </row>
    <row r="2977" ht="12.75">
      <c r="Y2977" s="86"/>
    </row>
    <row r="2978" ht="12.75">
      <c r="Y2978" s="86"/>
    </row>
    <row r="2979" ht="12.75">
      <c r="Y2979" s="86"/>
    </row>
    <row r="2980" ht="12.75">
      <c r="Y2980" s="86"/>
    </row>
    <row r="2981" ht="12.75">
      <c r="Y2981" s="86"/>
    </row>
    <row r="2982" ht="12.75">
      <c r="Y2982" s="86"/>
    </row>
    <row r="2983" ht="12.75">
      <c r="Y2983" s="86"/>
    </row>
    <row r="2984" ht="12.75">
      <c r="Y2984" s="86"/>
    </row>
    <row r="2985" ht="12.75">
      <c r="Y2985" s="86"/>
    </row>
    <row r="2986" ht="12.75">
      <c r="Y2986" s="86"/>
    </row>
    <row r="2987" ht="12.75">
      <c r="Y2987" s="86"/>
    </row>
    <row r="2988" ht="12.75">
      <c r="Y2988" s="86"/>
    </row>
    <row r="2989" ht="12.75">
      <c r="Y2989" s="86"/>
    </row>
    <row r="2990" ht="12.75">
      <c r="Y2990" s="86"/>
    </row>
    <row r="2991" ht="12.75">
      <c r="Y2991" s="86"/>
    </row>
    <row r="2992" ht="12.75">
      <c r="Y2992" s="86"/>
    </row>
    <row r="2993" ht="12.75">
      <c r="Y2993" s="86"/>
    </row>
    <row r="2994" ht="12.75">
      <c r="Y2994" s="86"/>
    </row>
    <row r="2995" ht="12.75">
      <c r="Y2995" s="86"/>
    </row>
    <row r="2996" ht="12.75">
      <c r="Y2996" s="86"/>
    </row>
    <row r="2997" ht="12.75">
      <c r="Y2997" s="86"/>
    </row>
    <row r="2998" ht="12.75">
      <c r="Y2998" s="86"/>
    </row>
    <row r="2999" ht="12.75">
      <c r="Y2999" s="86"/>
    </row>
    <row r="3000" ht="12.75">
      <c r="Y3000" s="86"/>
    </row>
    <row r="3001" ht="12.75">
      <c r="Y3001" s="86"/>
    </row>
    <row r="3002" ht="12.75">
      <c r="Y3002" s="86"/>
    </row>
    <row r="3003" ht="12.75">
      <c r="Y3003" s="86"/>
    </row>
    <row r="3004" ht="12.75">
      <c r="Y3004" s="86"/>
    </row>
    <row r="3005" ht="12.75">
      <c r="Y3005" s="86"/>
    </row>
    <row r="3006" ht="12.75">
      <c r="Y3006" s="86"/>
    </row>
    <row r="3007" ht="12.75">
      <c r="Y3007" s="86"/>
    </row>
    <row r="3008" ht="12.75">
      <c r="Y3008" s="86"/>
    </row>
    <row r="3009" ht="12.75">
      <c r="Y3009" s="86"/>
    </row>
    <row r="3010" ht="12.75">
      <c r="Y3010" s="86"/>
    </row>
    <row r="3011" ht="12.75">
      <c r="Y3011" s="86"/>
    </row>
    <row r="3012" ht="12.75">
      <c r="Y3012" s="86"/>
    </row>
    <row r="3013" ht="12.75">
      <c r="Y3013" s="86"/>
    </row>
    <row r="3014" ht="12.75">
      <c r="Y3014" s="86"/>
    </row>
    <row r="3015" ht="12.75">
      <c r="Y3015" s="86"/>
    </row>
    <row r="3016" ht="12.75">
      <c r="Y3016" s="86"/>
    </row>
    <row r="3017" ht="12.75">
      <c r="Y3017" s="86"/>
    </row>
    <row r="3018" ht="12.75">
      <c r="Y3018" s="86"/>
    </row>
    <row r="3019" ht="12.75">
      <c r="Y3019" s="86"/>
    </row>
    <row r="3020" ht="12.75">
      <c r="Y3020" s="86"/>
    </row>
    <row r="3021" ht="12.75">
      <c r="Y3021" s="86"/>
    </row>
    <row r="3022" ht="12.75">
      <c r="Y3022" s="86"/>
    </row>
    <row r="3023" ht="12.75">
      <c r="Y3023" s="86"/>
    </row>
    <row r="3024" ht="12.75">
      <c r="Y3024" s="86"/>
    </row>
    <row r="3025" ht="12.75">
      <c r="Y3025" s="86"/>
    </row>
    <row r="3026" ht="12.75">
      <c r="Y3026" s="86"/>
    </row>
    <row r="3027" ht="12.75">
      <c r="Y3027" s="86"/>
    </row>
    <row r="3028" ht="12.75">
      <c r="Y3028" s="86"/>
    </row>
    <row r="3029" ht="12.75">
      <c r="Y3029" s="86"/>
    </row>
    <row r="3030" ht="12.75">
      <c r="Y3030" s="86"/>
    </row>
    <row r="3031" ht="12.75">
      <c r="Y3031" s="86"/>
    </row>
    <row r="3032" ht="12.75">
      <c r="Y3032" s="86"/>
    </row>
    <row r="3033" ht="12.75">
      <c r="Y3033" s="86"/>
    </row>
    <row r="3034" ht="12.75">
      <c r="Y3034" s="86"/>
    </row>
    <row r="3035" ht="12.75">
      <c r="Y3035" s="86"/>
    </row>
    <row r="3036" ht="12.75">
      <c r="Y3036" s="86"/>
    </row>
    <row r="3037" ht="12.75">
      <c r="Y3037" s="86"/>
    </row>
    <row r="3038" ht="12.75">
      <c r="Y3038" s="86"/>
    </row>
    <row r="3039" ht="12.75">
      <c r="Y3039" s="86"/>
    </row>
    <row r="3040" ht="12.75">
      <c r="Y3040" s="86"/>
    </row>
    <row r="3041" ht="12.75">
      <c r="Y3041" s="86"/>
    </row>
    <row r="3042" ht="12.75">
      <c r="Y3042" s="86"/>
    </row>
    <row r="3043" ht="12.75">
      <c r="Y3043" s="86"/>
    </row>
    <row r="3044" ht="12.75">
      <c r="Y3044" s="86"/>
    </row>
    <row r="3045" ht="12.75">
      <c r="Y3045" s="86"/>
    </row>
    <row r="3046" ht="12.75">
      <c r="Y3046" s="86"/>
    </row>
    <row r="3047" ht="12.75">
      <c r="Y3047" s="86"/>
    </row>
    <row r="3048" ht="12.75">
      <c r="Y3048" s="86"/>
    </row>
    <row r="3049" ht="12.75">
      <c r="Y3049" s="86"/>
    </row>
    <row r="3050" ht="12.75">
      <c r="Y3050" s="86"/>
    </row>
    <row r="3051" ht="12.75">
      <c r="Y3051" s="86"/>
    </row>
    <row r="3052" ht="12.75">
      <c r="Y3052" s="86"/>
    </row>
  </sheetData>
  <sheetProtection/>
  <dataValidations count="1">
    <dataValidation allowBlank="1" showInputMessage="1" showErrorMessage="1" sqref="H42:H43 D49 H49 H33 H47 C47:D47 H7 D7 D61 D32:D33 D45 D37 H37 H21:H22 D54:D55 H68 H17:H18 C29 H71:H72 H26:H30 C72:D72 D26:D29 C30:D30 D73:D76 D39 D41:D43"/>
  </dataValidations>
  <hyperlinks>
    <hyperlink ref="J15" r:id="rId1" display="hanaa@tainn.org"/>
    <hyperlink ref="J52" r:id="rId2" display="nelson@texasobserver.org"/>
    <hyperlink ref="J23" r:id="rId3" display="nvijdirector@gmail.com"/>
    <hyperlink ref="J54" r:id="rId4" display="jason.barnett@theuptake.org"/>
    <hyperlink ref="J32" r:id="rId5" display="Jeffrey.Allen@oneworld.net"/>
    <hyperlink ref="J75" r:id="rId6" display="k.rizga@wiretapmag.org"/>
    <hyperlink ref="J71" r:id="rId7" display="roc@globalvision.org"/>
    <hyperlink ref="J60" r:id="rId8" display="laura@warandpiece.com"/>
    <hyperlink ref="J57" r:id="rId9" display="carl@washingtonmonthly.com"/>
    <hyperlink ref="I7" r:id="rId10" display="www.afronetizen.com"/>
    <hyperlink ref="I8" r:id="rId11" display="www.airamerica.com"/>
    <hyperlink ref="I10" r:id="rId12" display="www.balconyfilms.com"/>
    <hyperlink ref="I11" r:id="rId13" display="www.bkpub.com"/>
    <hyperlink ref="I13" r:id="rId14" display="www.bravenewfilms.org"/>
    <hyperlink ref="I12" r:id="rId15" display="www.betterworldfund.org/"/>
    <hyperlink ref="I15" r:id="rId16" display="www.newjournalist.org"/>
    <hyperlink ref="I16" r:id="rId17" display="www.chelseagreen.com"/>
    <hyperlink ref="I17" r:id="rId18" display="www.colorlines.com"/>
    <hyperlink ref="I68" r:id="rId19" display="www.democracynow.org"/>
    <hyperlink ref="I37" r:id="rId20" display="www.freespeech.org"/>
    <hyperlink ref="I71" r:id="rId21" display="www.globalvision.org"/>
    <hyperlink ref="I27" r:id="rId22" display="www.mediaventure.org"/>
    <hyperlink ref="I30" r:id="rId23" display="www.goleft.tv"/>
    <hyperlink ref="I21" r:id="rId24" display="www.motherjones.com"/>
    <hyperlink ref="I31" r:id="rId25" display="www.movingideas.org"/>
    <hyperlink ref="I26" r:id="rId26" display="www.msmagazine.com"/>
    <hyperlink ref="I32" r:id="rId27" display="www.oneworld.net"/>
    <hyperlink ref="I36" r:id="rId28" display="www.yesmagazine.org"/>
    <hyperlink ref="I46" r:id="rId29" display="www.rawstory.com"/>
    <hyperlink ref="I40" r:id="rId30" display="www.therealnews.com"/>
    <hyperlink ref="I41" r:id="rId31" display="www.rhrealitycheck.org"/>
    <hyperlink ref="I49" r:id="rId32" display="www.sojo.net"/>
    <hyperlink ref="I50" r:id="rId33" display="www.southendpress.org"/>
    <hyperlink ref="I52" r:id="rId34" display="www.texasobserver.org"/>
    <hyperlink ref="I53" r:id="rId35" display="www.americannewsproject.com"/>
    <hyperlink ref="I44" r:id="rId36" display="www.prospect.org"/>
    <hyperlink ref="I47" r:id="rId37" display="www.thenation.com"/>
    <hyperlink ref="I51" r:id="rId38" display="www.progressive.org"/>
    <hyperlink ref="I54" r:id="rId39" display="www.theuptake.org"/>
    <hyperlink ref="I73" r:id="rId40" display="www.theyoungturks.com"/>
    <hyperlink ref="I74" r:id="rId41" display="www.truthdig.com"/>
    <hyperlink ref="I60" r:id="rId42" display="www.warandpiece.com"/>
    <hyperlink ref="I57" r:id="rId43" display="www.washingtonmonthly.com"/>
    <hyperlink ref="I75" r:id="rId44" display="www.wiretapmag.org"/>
    <hyperlink ref="I59" r:id="rId45" display="www.womensmediacenter.com"/>
    <hyperlink ref="I69" r:id="rId46" display="www.laborradio.org"/>
    <hyperlink ref="I61" r:id="rId47" display="www.workingassets.com"/>
    <hyperlink ref="J74" r:id="rId48" display="mailto:zkaufman@truthdig.com"/>
    <hyperlink ref="I23" r:id="rId49" display="www.tidescenter.org/projects-impact/project-directory/project-directory-single/project/00650000008iDclAAE/index.html"/>
    <hyperlink ref="J69" r:id="rId50" display="laborradio@gmail.com"/>
    <hyperlink ref="J73" r:id="rId51" display="theyoungturk@yahoo.com"/>
    <hyperlink ref="J53" r:id="rId52" display="npenniman@newsproject.org"/>
    <hyperlink ref="J21" r:id="rId53" display="mbuckingham@motherjones.com"/>
    <hyperlink ref="J11" r:id="rId54" display="jvondeling@bkpub.com"/>
    <hyperlink ref="J47" r:id="rId55" display="tstack@thenation.com"/>
    <hyperlink ref="J13" r:id="rId56" display="laura@bravenewfoundation.org"/>
    <hyperlink ref="J17" r:id="rId57" display="nrabinowitz@arc.org"/>
    <hyperlink ref="J70" r:id="rId58" display="miriamzperez@gmail.com"/>
    <hyperlink ref="I70" r:id="rId59" display="www.feministing.com"/>
    <hyperlink ref="J68" r:id="rId60" display="julie@democracynow.org"/>
    <hyperlink ref="J40" r:id="rId61" display="sharmini@therealnews.com"/>
    <hyperlink ref="J59" r:id="rId62" display="julie@womensmediacenter.com"/>
    <hyperlink ref="J48" r:id="rId63" display="dfrench@rnntv.com"/>
    <hyperlink ref="I14" r:id="rId64" display="www.movingideas.org"/>
    <hyperlink ref="J56" r:id="rId65" display="kendel@truthout.org"/>
    <hyperlink ref="I56" r:id="rId66" display="www.truthout.com"/>
    <hyperlink ref="I19" r:id="rId67" display="www.earthislandjournal.org"/>
    <hyperlink ref="J19" r:id="rId68" display="maureenmitra@earthisland.org"/>
    <hyperlink ref="J20" r:id="rId69" display="schneidA@newschool.edu"/>
    <hyperlink ref="J33" r:id="rId70" display="ehoffner@orionmagazine.org"/>
    <hyperlink ref="J16" r:id="rId71" display="mbaldwin@chelseagreen.com"/>
    <hyperlink ref="J41" r:id="rId72" display="jacobsonjodi@gmail.com"/>
    <hyperlink ref="J58" r:id="rId73" display="wnorris@westerncitizen.com"/>
    <hyperlink ref="J25" r:id="rId74" display="thalif@aol.com"/>
    <hyperlink ref="J45" r:id="rId75" display="kkelly@chicagoreporter.com"/>
    <hyperlink ref="J26" r:id="rId76" display="kspillar@feminist.org"/>
    <hyperlink ref="J14" r:id="rId77" display="joe@care2team.com"/>
    <hyperlink ref="J44" r:id="rId78" display="rboriskin@prospect.org"/>
    <hyperlink ref="J76" r:id="rId79" display="dschimke@ogdenpubs.com"/>
    <hyperlink ref="I34" r:id="rId80" display="http://gregpalast.com"/>
    <hyperlink ref="J34" r:id="rId81" display="zdroberts@gmail.com"/>
    <hyperlink ref="J39" r:id="rId82" display="kim@rabble.ca"/>
    <hyperlink ref="I39" r:id="rId83" display="www.rabble.com"/>
    <hyperlink ref="I25" r:id="rId84" display="ipsun@aol.com"/>
    <hyperlink ref="I33" r:id="rId85" display="www.orionmagazine.org"/>
    <hyperlink ref="I28" r:id="rId86" display="www.linktv.org"/>
    <hyperlink ref="J28" r:id="rId87" display="lbrenner@linktv.org"/>
    <hyperlink ref="I29" r:id="rId88" display="www.nationinstitute.org"/>
    <hyperlink ref="J29" r:id="rId89" display="tanya@nationinstitute.org"/>
    <hyperlink ref="J36" r:id="rId90" display="gwolf@yesmagazine.org"/>
    <hyperlink ref="J9" r:id="rId91" display="dzeck@mediaforum.org"/>
    <hyperlink ref="I9" r:id="rId92" display="www.mediaforum.org"/>
    <hyperlink ref="J55" r:id="rId93" display="louise@thomhartmann.com"/>
    <hyperlink ref="J38" r:id="rId94" display="pra@publiceye.org"/>
    <hyperlink ref="I38" r:id="rId95" display="www.publiceye.org"/>
    <hyperlink ref="J35" r:id="rId96" display="c.ocith@publiceye.org"/>
    <hyperlink ref="I67" r:id="rId97" display="www.americanprogress.org"/>
    <hyperlink ref="J67" r:id="rId98" display="shilton@americanprogress.org"/>
  </hyperlinks>
  <printOptions gridLines="1"/>
  <pageMargins left="0.15" right="0.15" top="1" bottom="1" header="0.5" footer="0.5"/>
  <pageSetup fitToHeight="2" fitToWidth="2" orientation="landscape" scale="72"/>
  <legacy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2012-10-22T18:10:01Z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