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60" windowWidth="25380" windowHeight="19300"/>
  </bookViews>
  <sheets>
    <sheet name="1745276" sheetId="1" r:id="rId1"/>
    <sheet name="1745273" sheetId="3" r:id="rId2"/>
    <sheet name="2012 Preliminary P&amp;L - Summary" sheetId="5" r:id="rId3"/>
    <sheet name="2012 Preliminary P&amp;L Detail" sheetId="7" r:id="rId4"/>
    <sheet name="2012 Rst. Grt &amp; Income Rpt." sheetId="6" r:id="rId5"/>
  </sheets>
  <definedNames>
    <definedName name="_xlnm.Print_Area" localSheetId="1">'1745273'!$A$1:$P$44</definedName>
    <definedName name="_xlnm.Print_Area" localSheetId="0">'1745276'!$A$1:$P$38</definedName>
    <definedName name="_xlnm.Print_Area" localSheetId="2">'2012 Preliminary P&amp;L - Summary'!$A$1:$H$44</definedName>
    <definedName name="_xlnm.Print_Area" localSheetId="3">'2012 Preliminary P&amp;L Detail'!$A$1:$S$487</definedName>
    <definedName name="_xlnm.Print_Area" localSheetId="4">'2012 Rst. Grt &amp; Income Rpt.'!$A$1:$W$44</definedName>
    <definedName name="_xlnm.Print_Titles" localSheetId="0">'1745276'!$A:$D,'1745276'!$1:$1</definedName>
    <definedName name="_xlnm.Print_Titles" localSheetId="2">'2012 Preliminary P&amp;L - Summary'!$A:$G,'2012 Preliminary P&amp;L - Summary'!$1:$1</definedName>
    <definedName name="_xlnm.Print_Titles" localSheetId="3">'2012 Preliminary P&amp;L Detail'!$A:$G,'2012 Preliminary P&amp;L Detail'!$1:$1</definedName>
    <definedName name="_xlnm.Print_Titles" localSheetId="4">'2012 Rst. Grt &amp; Income Rpt.'!$A:$G,'2012 Rst. Grt &amp; Income Rpt.'!$1:$1</definedName>
    <definedName name="QB_COLUMN_1" localSheetId="0" hidden="1">'1745276'!$E$1</definedName>
    <definedName name="QB_COLUMN_1" localSheetId="3" hidden="1">'2012 Preliminary P&amp;L Detail'!$H$1</definedName>
    <definedName name="QB_COLUMN_100210" localSheetId="4" hidden="1">'2012 Rst. Grt &amp; Income Rpt.'!$N$1</definedName>
    <definedName name="QB_COLUMN_102210" localSheetId="4" hidden="1">'2012 Rst. Grt &amp; Income Rpt.'!$T$1</definedName>
    <definedName name="QB_COLUMN_119210" localSheetId="4" hidden="1">'2012 Rst. Grt &amp; Income Rpt.'!$P$1</definedName>
    <definedName name="QB_COLUMN_120210" localSheetId="4" hidden="1">'2012 Rst. Grt &amp; Income Rpt.'!$L$1</definedName>
    <definedName name="QB_COLUMN_127210" localSheetId="4" hidden="1">'2012 Rst. Grt &amp; Income Rpt.'!$J$1</definedName>
    <definedName name="QB_COLUMN_17" localSheetId="0" hidden="1">'1745276'!$K$1</definedName>
    <definedName name="QB_COLUMN_17" localSheetId="3" hidden="1">'2012 Preliminary P&amp;L Detail'!$N$1</definedName>
    <definedName name="QB_COLUMN_19" localSheetId="0" hidden="1">'1745276'!$L$1</definedName>
    <definedName name="QB_COLUMN_19" localSheetId="3" hidden="1">'2012 Preliminary P&amp;L Detail'!$O$1</definedName>
    <definedName name="QB_COLUMN_20" localSheetId="0" hidden="1">'1745276'!$M$1</definedName>
    <definedName name="QB_COLUMN_20" localSheetId="3" hidden="1">'2012 Preliminary P&amp;L Detail'!$P$1</definedName>
    <definedName name="QB_COLUMN_28" localSheetId="0" hidden="1">'1745276'!$N$1</definedName>
    <definedName name="QB_COLUMN_28" localSheetId="3" hidden="1">'2012 Preliminary P&amp;L Detail'!$Q$1</definedName>
    <definedName name="QB_COLUMN_29" localSheetId="0" hidden="1">'1745276'!$O$1</definedName>
    <definedName name="QB_COLUMN_29" localSheetId="2" hidden="1">'2012 Preliminary P&amp;L - Summary'!$H$1</definedName>
    <definedName name="QB_COLUMN_29" localSheetId="3" hidden="1">'2012 Preliminary P&amp;L Detail'!$R$1</definedName>
    <definedName name="QB_COLUMN_3" localSheetId="0" hidden="1">'1745276'!$F$1</definedName>
    <definedName name="QB_COLUMN_3" localSheetId="3" hidden="1">'2012 Preliminary P&amp;L Detail'!$I$1</definedName>
    <definedName name="QB_COLUMN_31" localSheetId="0" hidden="1">'1745276'!$P$1</definedName>
    <definedName name="QB_COLUMN_31" localSheetId="3" hidden="1">'2012 Preliminary P&amp;L Detail'!$S$1</definedName>
    <definedName name="QB_COLUMN_4" localSheetId="0" hidden="1">'1745276'!$G$1</definedName>
    <definedName name="QB_COLUMN_4" localSheetId="3" hidden="1">'2012 Preliminary P&amp;L Detail'!$J$1</definedName>
    <definedName name="QB_COLUMN_42301" localSheetId="4" hidden="1">'2012 Rst. Grt &amp; Income Rpt.'!$W$1</definedName>
    <definedName name="QB_COLUMN_43210" localSheetId="4" hidden="1">'2012 Rst. Grt &amp; Income Rpt.'!$H$1</definedName>
    <definedName name="QB_COLUMN_5" localSheetId="0" hidden="1">'1745276'!$H$1</definedName>
    <definedName name="QB_COLUMN_5" localSheetId="3" hidden="1">'2012 Preliminary P&amp;L Detail'!$K$1</definedName>
    <definedName name="QB_COLUMN_55210" localSheetId="4" hidden="1">'2012 Rst. Grt &amp; Income Rpt.'!$V$1</definedName>
    <definedName name="QB_COLUMN_61210" localSheetId="4" hidden="1">'2012 Rst. Grt &amp; Income Rpt.'!$I$1</definedName>
    <definedName name="QB_COLUMN_69210" localSheetId="4" hidden="1">'2012 Rst. Grt &amp; Income Rpt.'!$S$1</definedName>
    <definedName name="QB_COLUMN_7" localSheetId="0" hidden="1">'1745276'!$I$1</definedName>
    <definedName name="QB_COLUMN_7" localSheetId="3" hidden="1">'2012 Preliminary P&amp;L Detail'!$L$1</definedName>
    <definedName name="QB_COLUMN_71210" localSheetId="4" hidden="1">'2012 Rst. Grt &amp; Income Rpt.'!$U$1</definedName>
    <definedName name="QB_COLUMN_73210" localSheetId="4" hidden="1">'2012 Rst. Grt &amp; Income Rpt.'!$O$1</definedName>
    <definedName name="QB_COLUMN_8" localSheetId="0" hidden="1">'1745276'!$J$1</definedName>
    <definedName name="QB_COLUMN_8" localSheetId="3" hidden="1">'2012 Preliminary P&amp;L Detail'!$M$1</definedName>
    <definedName name="QB_COLUMN_86210" localSheetId="4" hidden="1">'2012 Rst. Grt &amp; Income Rpt.'!$Q$1</definedName>
    <definedName name="QB_COLUMN_88210" localSheetId="4" hidden="1">'2012 Rst. Grt &amp; Income Rpt.'!$K$1</definedName>
    <definedName name="QB_COLUMN_89210" localSheetId="4" hidden="1">'2012 Rst. Grt &amp; Income Rpt.'!$M$1</definedName>
    <definedName name="QB_COLUMN_90210" localSheetId="4" hidden="1">'2012 Rst. Grt &amp; Income Rpt.'!$R$1</definedName>
    <definedName name="QB_DATA_0" localSheetId="0" hidden="1">'1745276'!$5:$5,'1745276'!$6:$6,'1745276'!$7:$7,'1745276'!$8:$8,'1745276'!$9:$9,'1745276'!$10:$10,'1745276'!$11:$11,'1745276'!$12:$12,'1745276'!$13:$13,'1745276'!$14:$14,'1745276'!$15:$15,'1745276'!$16:$16,'1745276'!$17:$17,'1745276'!$18:$18,'1745276'!$19:$19,'1745276'!$20:$20</definedName>
    <definedName name="QB_DATA_0" localSheetId="2" hidden="1">'2012 Preliminary P&amp;L - Summary'!$6:$6,'2012 Preliminary P&amp;L - Summary'!$7:$7,'2012 Preliminary P&amp;L - Summary'!$11:$11,'2012 Preliminary P&amp;L - Summary'!$12:$12,'2012 Preliminary P&amp;L - Summary'!$19:$19,'2012 Preliminary P&amp;L - Summary'!$24:$24,'2012 Preliminary P&amp;L - Summary'!$25:$25,'2012 Preliminary P&amp;L - Summary'!$26:$26,'2012 Preliminary P&amp;L - Summary'!$27:$27,'2012 Preliminary P&amp;L - Summary'!$28:$28,'2012 Preliminary P&amp;L - Summary'!$29:$29,'2012 Preliminary P&amp;L - Summary'!$30:$30,'2012 Preliminary P&amp;L - Summary'!$31:$31,'2012 Preliminary P&amp;L - Summary'!$32:$32,'2012 Preliminary P&amp;L - Summary'!$33:$33,'2012 Preliminary P&amp;L - Summary'!$34:$34</definedName>
    <definedName name="QB_DATA_0" localSheetId="3" hidden="1">'2012 Preliminary P&amp;L Detail'!$7:$7,'2012 Preliminary P&amp;L Detail'!$8:$8,'2012 Preliminary P&amp;L Detail'!$9:$9,'2012 Preliminary P&amp;L Detail'!$10:$10,'2012 Preliminary P&amp;L Detail'!$11:$11,'2012 Preliminary P&amp;L Detail'!$12:$12,'2012 Preliminary P&amp;L Detail'!$13:$13,'2012 Preliminary P&amp;L Detail'!$14:$14,'2012 Preliminary P&amp;L Detail'!$15:$15,'2012 Preliminary P&amp;L Detail'!$16:$16,'2012 Preliminary P&amp;L Detail'!$19:$19,'2012 Preliminary P&amp;L Detail'!$20:$20,'2012 Preliminary P&amp;L Detail'!$21:$21,'2012 Preliminary P&amp;L Detail'!$22:$22,'2012 Preliminary P&amp;L Detail'!$23:$23,'2012 Preliminary P&amp;L Detail'!$24:$24</definedName>
    <definedName name="QB_DATA_0" localSheetId="4" hidden="1">'2012 Rst. Grt &amp; Income Rpt.'!$6:$6,'2012 Rst. Grt &amp; Income Rpt.'!$7:$7,'2012 Rst. Grt &amp; Income Rpt.'!$11:$11,'2012 Rst. Grt &amp; Income Rpt.'!$12:$12,'2012 Rst. Grt &amp; Income Rpt.'!$19:$19,'2012 Rst. Grt &amp; Income Rpt.'!$24:$24,'2012 Rst. Grt &amp; Income Rpt.'!$25:$25,'2012 Rst. Grt &amp; Income Rpt.'!$26:$26,'2012 Rst. Grt &amp; Income Rpt.'!$27:$27,'2012 Rst. Grt &amp; Income Rpt.'!$28:$28,'2012 Rst. Grt &amp; Income Rpt.'!$29:$29,'2012 Rst. Grt &amp; Income Rpt.'!$30:$30,'2012 Rst. Grt &amp; Income Rpt.'!$31:$31,'2012 Rst. Grt &amp; Income Rpt.'!$32:$32,'2012 Rst. Grt &amp; Income Rpt.'!$33:$33,'2012 Rst. Grt &amp; Income Rpt.'!$34:$34</definedName>
    <definedName name="QB_DATA_1" localSheetId="0" hidden="1">'1745276'!$21:$21,'1745276'!$22:$22,'1745276'!$23:$23,'1745276'!$24:$24,'1745276'!$25:$25,'1745276'!$26:$26,'1745276'!$27:$27,'1745276'!$28:$28,'1745276'!$29:$29,'1745276'!$30:$30,'1745276'!$31:$31,'1745276'!$32:$32,'1745276'!$33:$33</definedName>
    <definedName name="QB_DATA_1" localSheetId="2" hidden="1">'2012 Preliminary P&amp;L - Summary'!$35:$35,'2012 Preliminary P&amp;L - Summary'!$36:$36,'2012 Preliminary P&amp;L - Summary'!$37:$37,'2012 Preliminary P&amp;L - Summary'!$38:$38</definedName>
    <definedName name="QB_DATA_1" localSheetId="3" hidden="1">'2012 Preliminary P&amp;L Detail'!$25:$25,'2012 Preliminary P&amp;L Detail'!$26:$26,'2012 Preliminary P&amp;L Detail'!$27:$27,'2012 Preliminary P&amp;L Detail'!$28:$28,'2012 Preliminary P&amp;L Detail'!$29:$29,'2012 Preliminary P&amp;L Detail'!$30:$30,'2012 Preliminary P&amp;L Detail'!$31:$31,'2012 Preliminary P&amp;L Detail'!$32:$32,'2012 Preliminary P&amp;L Detail'!$33:$33,'2012 Preliminary P&amp;L Detail'!$34:$34,'2012 Preliminary P&amp;L Detail'!$35:$35,'2012 Preliminary P&amp;L Detail'!$36:$36,'2012 Preliminary P&amp;L Detail'!$37:$37,'2012 Preliminary P&amp;L Detail'!$38:$38,'2012 Preliminary P&amp;L Detail'!$39:$39,'2012 Preliminary P&amp;L Detail'!$40:$40</definedName>
    <definedName name="QB_DATA_1" localSheetId="4" hidden="1">'2012 Rst. Grt &amp; Income Rpt.'!$35:$35,'2012 Rst. Grt &amp; Income Rpt.'!$36:$36,'2012 Rst. Grt &amp; Income Rpt.'!$37:$37,'2012 Rst. Grt &amp; Income Rpt.'!$38:$38</definedName>
    <definedName name="QB_DATA_10" localSheetId="3" hidden="1">'2012 Preliminary P&amp;L Detail'!$190:$190,'2012 Preliminary P&amp;L Detail'!$191:$191,'2012 Preliminary P&amp;L Detail'!$192:$192,'2012 Preliminary P&amp;L Detail'!$193:$193,'2012 Preliminary P&amp;L Detail'!$194:$194,'2012 Preliminary P&amp;L Detail'!$195:$195,'2012 Preliminary P&amp;L Detail'!$196:$196,'2012 Preliminary P&amp;L Detail'!$197:$197,'2012 Preliminary P&amp;L Detail'!$198:$198,'2012 Preliminary P&amp;L Detail'!$199:$199,'2012 Preliminary P&amp;L Detail'!$200:$200,'2012 Preliminary P&amp;L Detail'!$201:$201,'2012 Preliminary P&amp;L Detail'!$202:$202,'2012 Preliminary P&amp;L Detail'!$203:$203,'2012 Preliminary P&amp;L Detail'!$204:$204,'2012 Preliminary P&amp;L Detail'!$205:$205</definedName>
    <definedName name="QB_DATA_11" localSheetId="3" hidden="1">'2012 Preliminary P&amp;L Detail'!$206:$206,'2012 Preliminary P&amp;L Detail'!$207:$207,'2012 Preliminary P&amp;L Detail'!$208:$208,'2012 Preliminary P&amp;L Detail'!$209:$209,'2012 Preliminary P&amp;L Detail'!$210:$210,'2012 Preliminary P&amp;L Detail'!$211:$211,'2012 Preliminary P&amp;L Detail'!$212:$212,'2012 Preliminary P&amp;L Detail'!$213:$213,'2012 Preliminary P&amp;L Detail'!$214:$214,'2012 Preliminary P&amp;L Detail'!$215:$215,'2012 Preliminary P&amp;L Detail'!$216:$216,'2012 Preliminary P&amp;L Detail'!$217:$217,'2012 Preliminary P&amp;L Detail'!$218:$218,'2012 Preliminary P&amp;L Detail'!$219:$219,'2012 Preliminary P&amp;L Detail'!$220:$220,'2012 Preliminary P&amp;L Detail'!$221:$221</definedName>
    <definedName name="QB_DATA_12" localSheetId="3" hidden="1">'2012 Preliminary P&amp;L Detail'!$222:$222,'2012 Preliminary P&amp;L Detail'!$223:$223,'2012 Preliminary P&amp;L Detail'!$224:$224,'2012 Preliminary P&amp;L Detail'!$225:$225,'2012 Preliminary P&amp;L Detail'!$226:$226,'2012 Preliminary P&amp;L Detail'!$227:$227,'2012 Preliminary P&amp;L Detail'!$228:$228,'2012 Preliminary P&amp;L Detail'!$229:$229,'2012 Preliminary P&amp;L Detail'!$230:$230,'2012 Preliminary P&amp;L Detail'!$231:$231,'2012 Preliminary P&amp;L Detail'!$232:$232,'2012 Preliminary P&amp;L Detail'!$233:$233,'2012 Preliminary P&amp;L Detail'!$234:$234,'2012 Preliminary P&amp;L Detail'!$235:$235,'2012 Preliminary P&amp;L Detail'!$236:$236,'2012 Preliminary P&amp;L Detail'!$237:$237</definedName>
    <definedName name="QB_DATA_13" localSheetId="3" hidden="1">'2012 Preliminary P&amp;L Detail'!$238:$238,'2012 Preliminary P&amp;L Detail'!$239:$239,'2012 Preliminary P&amp;L Detail'!$240:$240,'2012 Preliminary P&amp;L Detail'!$241:$241,'2012 Preliminary P&amp;L Detail'!$242:$242,'2012 Preliminary P&amp;L Detail'!$243:$243,'2012 Preliminary P&amp;L Detail'!$244:$244,'2012 Preliminary P&amp;L Detail'!$245:$245,'2012 Preliminary P&amp;L Detail'!$246:$246,'2012 Preliminary P&amp;L Detail'!$247:$247,'2012 Preliminary P&amp;L Detail'!$248:$248,'2012 Preliminary P&amp;L Detail'!$249:$249,'2012 Preliminary P&amp;L Detail'!$250:$250,'2012 Preliminary P&amp;L Detail'!$251:$251,'2012 Preliminary P&amp;L Detail'!$252:$252,'2012 Preliminary P&amp;L Detail'!$253:$253</definedName>
    <definedName name="QB_DATA_14" localSheetId="3" hidden="1">'2012 Preliminary P&amp;L Detail'!$254:$254,'2012 Preliminary P&amp;L Detail'!$255:$255,'2012 Preliminary P&amp;L Detail'!$256:$256,'2012 Preliminary P&amp;L Detail'!$257:$257,'2012 Preliminary P&amp;L Detail'!$260:$260,'2012 Preliminary P&amp;L Detail'!$261:$261,'2012 Preliminary P&amp;L Detail'!$262:$262,'2012 Preliminary P&amp;L Detail'!$263:$263,'2012 Preliminary P&amp;L Detail'!$264:$264,'2012 Preliminary P&amp;L Detail'!$265:$265,'2012 Preliminary P&amp;L Detail'!$266:$266,'2012 Preliminary P&amp;L Detail'!$267:$267,'2012 Preliminary P&amp;L Detail'!$268:$268,'2012 Preliminary P&amp;L Detail'!$269:$269,'2012 Preliminary P&amp;L Detail'!$270:$270,'2012 Preliminary P&amp;L Detail'!$271:$271</definedName>
    <definedName name="QB_DATA_15" localSheetId="3" hidden="1">'2012 Preliminary P&amp;L Detail'!$272:$272,'2012 Preliminary P&amp;L Detail'!$273:$273,'2012 Preliminary P&amp;L Detail'!$274:$274,'2012 Preliminary P&amp;L Detail'!$275:$275,'2012 Preliminary P&amp;L Detail'!$276:$276,'2012 Preliminary P&amp;L Detail'!$277:$277,'2012 Preliminary P&amp;L Detail'!$278:$278,'2012 Preliminary P&amp;L Detail'!$279:$279,'2012 Preliminary P&amp;L Detail'!$280:$280,'2012 Preliminary P&amp;L Detail'!$281:$281,'2012 Preliminary P&amp;L Detail'!$282:$282,'2012 Preliminary P&amp;L Detail'!$283:$283,'2012 Preliminary P&amp;L Detail'!$284:$284,'2012 Preliminary P&amp;L Detail'!$285:$285,'2012 Preliminary P&amp;L Detail'!$286:$286,'2012 Preliminary P&amp;L Detail'!$287:$287</definedName>
    <definedName name="QB_DATA_16" localSheetId="3" hidden="1">'2012 Preliminary P&amp;L Detail'!$288:$288,'2012 Preliminary P&amp;L Detail'!$289:$289,'2012 Preliminary P&amp;L Detail'!$290:$290,'2012 Preliminary P&amp;L Detail'!$291:$291,'2012 Preliminary P&amp;L Detail'!$292:$292,'2012 Preliminary P&amp;L Detail'!$293:$293,'2012 Preliminary P&amp;L Detail'!$296:$296,'2012 Preliminary P&amp;L Detail'!$297:$297,'2012 Preliminary P&amp;L Detail'!$298:$298,'2012 Preliminary P&amp;L Detail'!$299:$299,'2012 Preliminary P&amp;L Detail'!$300:$300,'2012 Preliminary P&amp;L Detail'!$301:$301,'2012 Preliminary P&amp;L Detail'!$302:$302,'2012 Preliminary P&amp;L Detail'!$303:$303,'2012 Preliminary P&amp;L Detail'!$306:$306,'2012 Preliminary P&amp;L Detail'!$307:$307</definedName>
    <definedName name="QB_DATA_17" localSheetId="3" hidden="1">'2012 Preliminary P&amp;L Detail'!$308:$308,'2012 Preliminary P&amp;L Detail'!$309:$309,'2012 Preliminary P&amp;L Detail'!$310:$310,'2012 Preliminary P&amp;L Detail'!$311:$311,'2012 Preliminary P&amp;L Detail'!$312:$312,'2012 Preliminary P&amp;L Detail'!$313:$313,'2012 Preliminary P&amp;L Detail'!$314:$314,'2012 Preliminary P&amp;L Detail'!$315:$315,'2012 Preliminary P&amp;L Detail'!$316:$316,'2012 Preliminary P&amp;L Detail'!$317:$317,'2012 Preliminary P&amp;L Detail'!$318:$318,'2012 Preliminary P&amp;L Detail'!$319:$319,'2012 Preliminary P&amp;L Detail'!$320:$320,'2012 Preliminary P&amp;L Detail'!$321:$321,'2012 Preliminary P&amp;L Detail'!$322:$322,'2012 Preliminary P&amp;L Detail'!$323:$323</definedName>
    <definedName name="QB_DATA_18" localSheetId="3" hidden="1">'2012 Preliminary P&amp;L Detail'!$324:$324,'2012 Preliminary P&amp;L Detail'!$325:$325,'2012 Preliminary P&amp;L Detail'!$326:$326,'2012 Preliminary P&amp;L Detail'!$327:$327,'2012 Preliminary P&amp;L Detail'!$328:$328,'2012 Preliminary P&amp;L Detail'!$329:$329,'2012 Preliminary P&amp;L Detail'!$330:$330,'2012 Preliminary P&amp;L Detail'!$331:$331,'2012 Preliminary P&amp;L Detail'!$332:$332,'2012 Preliminary P&amp;L Detail'!$333:$333,'2012 Preliminary P&amp;L Detail'!$334:$334,'2012 Preliminary P&amp;L Detail'!$335:$335,'2012 Preliminary P&amp;L Detail'!$336:$336,'2012 Preliminary P&amp;L Detail'!$337:$337,'2012 Preliminary P&amp;L Detail'!$338:$338,'2012 Preliminary P&amp;L Detail'!$339:$339</definedName>
    <definedName name="QB_DATA_19" localSheetId="3" hidden="1">'2012 Preliminary P&amp;L Detail'!$340:$340,'2012 Preliminary P&amp;L Detail'!$341:$341,'2012 Preliminary P&amp;L Detail'!$342:$342,'2012 Preliminary P&amp;L Detail'!$343:$343,'2012 Preliminary P&amp;L Detail'!$344:$344,'2012 Preliminary P&amp;L Detail'!$345:$345,'2012 Preliminary P&amp;L Detail'!$346:$346,'2012 Preliminary P&amp;L Detail'!$347:$347,'2012 Preliminary P&amp;L Detail'!$350:$350,'2012 Preliminary P&amp;L Detail'!$351:$351,'2012 Preliminary P&amp;L Detail'!$352:$352,'2012 Preliminary P&amp;L Detail'!$353:$353,'2012 Preliminary P&amp;L Detail'!$356:$356,'2012 Preliminary P&amp;L Detail'!$359:$359,'2012 Preliminary P&amp;L Detail'!$362:$362,'2012 Preliminary P&amp;L Detail'!$363:$363</definedName>
    <definedName name="QB_DATA_2" localSheetId="3" hidden="1">'2012 Preliminary P&amp;L Detail'!$41:$41,'2012 Preliminary P&amp;L Detail'!$42:$42,'2012 Preliminary P&amp;L Detail'!$43:$43,'2012 Preliminary P&amp;L Detail'!$44:$44,'2012 Preliminary P&amp;L Detail'!$50:$50,'2012 Preliminary P&amp;L Detail'!$51:$51,'2012 Preliminary P&amp;L Detail'!$52:$52,'2012 Preliminary P&amp;L Detail'!$53:$53,'2012 Preliminary P&amp;L Detail'!$54:$54,'2012 Preliminary P&amp;L Detail'!$55:$55,'2012 Preliminary P&amp;L Detail'!$56:$56,'2012 Preliminary P&amp;L Detail'!$57:$57,'2012 Preliminary P&amp;L Detail'!$58:$58,'2012 Preliminary P&amp;L Detail'!$59:$59,'2012 Preliminary P&amp;L Detail'!$60:$60,'2012 Preliminary P&amp;L Detail'!$61:$61</definedName>
    <definedName name="QB_DATA_20" localSheetId="3" hidden="1">'2012 Preliminary P&amp;L Detail'!$364:$364,'2012 Preliminary P&amp;L Detail'!$365:$365,'2012 Preliminary P&amp;L Detail'!$366:$366,'2012 Preliminary P&amp;L Detail'!$367:$367,'2012 Preliminary P&amp;L Detail'!$368:$368,'2012 Preliminary P&amp;L Detail'!$369:$369,'2012 Preliminary P&amp;L Detail'!$370:$370,'2012 Preliminary P&amp;L Detail'!$371:$371,'2012 Preliminary P&amp;L Detail'!$372:$372,'2012 Preliminary P&amp;L Detail'!$375:$375,'2012 Preliminary P&amp;L Detail'!$378:$378,'2012 Preliminary P&amp;L Detail'!$379:$379,'2012 Preliminary P&amp;L Detail'!$380:$380,'2012 Preliminary P&amp;L Detail'!$381:$381,'2012 Preliminary P&amp;L Detail'!$382:$382,'2012 Preliminary P&amp;L Detail'!$383:$383</definedName>
    <definedName name="QB_DATA_21" localSheetId="3" hidden="1">'2012 Preliminary P&amp;L Detail'!$384:$384,'2012 Preliminary P&amp;L Detail'!$385:$385,'2012 Preliminary P&amp;L Detail'!$388:$388,'2012 Preliminary P&amp;L Detail'!$389:$389,'2012 Preliminary P&amp;L Detail'!$390:$390,'2012 Preliminary P&amp;L Detail'!$391:$391,'2012 Preliminary P&amp;L Detail'!$392:$392,'2012 Preliminary P&amp;L Detail'!$393:$393,'2012 Preliminary P&amp;L Detail'!$394:$394,'2012 Preliminary P&amp;L Detail'!$395:$395,'2012 Preliminary P&amp;L Detail'!$396:$396,'2012 Preliminary P&amp;L Detail'!$397:$397,'2012 Preliminary P&amp;L Detail'!$398:$398,'2012 Preliminary P&amp;L Detail'!$399:$399,'2012 Preliminary P&amp;L Detail'!$400:$400,'2012 Preliminary P&amp;L Detail'!$401:$401</definedName>
    <definedName name="QB_DATA_22" localSheetId="3" hidden="1">'2012 Preliminary P&amp;L Detail'!$402:$402,'2012 Preliminary P&amp;L Detail'!$403:$403,'2012 Preliminary P&amp;L Detail'!$404:$404,'2012 Preliminary P&amp;L Detail'!$405:$405,'2012 Preliminary P&amp;L Detail'!$406:$406,'2012 Preliminary P&amp;L Detail'!$407:$407,'2012 Preliminary P&amp;L Detail'!$408:$408,'2012 Preliminary P&amp;L Detail'!$409:$409,'2012 Preliminary P&amp;L Detail'!$410:$410,'2012 Preliminary P&amp;L Detail'!$411:$411,'2012 Preliminary P&amp;L Detail'!$412:$412,'2012 Preliminary P&amp;L Detail'!$413:$413,'2012 Preliminary P&amp;L Detail'!$414:$414,'2012 Preliminary P&amp;L Detail'!$415:$415,'2012 Preliminary P&amp;L Detail'!$416:$416,'2012 Preliminary P&amp;L Detail'!$417:$417</definedName>
    <definedName name="QB_DATA_23" localSheetId="3" hidden="1">'2012 Preliminary P&amp;L Detail'!$418:$418,'2012 Preliminary P&amp;L Detail'!$419:$419,'2012 Preliminary P&amp;L Detail'!$420:$420,'2012 Preliminary P&amp;L Detail'!$421:$421,'2012 Preliminary P&amp;L Detail'!$422:$422,'2012 Preliminary P&amp;L Detail'!$425:$425,'2012 Preliminary P&amp;L Detail'!$426:$426,'2012 Preliminary P&amp;L Detail'!$427:$427,'2012 Preliminary P&amp;L Detail'!$428:$428,'2012 Preliminary P&amp;L Detail'!$429:$429,'2012 Preliminary P&amp;L Detail'!$430:$430,'2012 Preliminary P&amp;L Detail'!$431:$431,'2012 Preliminary P&amp;L Detail'!$432:$432,'2012 Preliminary P&amp;L Detail'!$433:$433,'2012 Preliminary P&amp;L Detail'!$434:$434,'2012 Preliminary P&amp;L Detail'!$435:$435</definedName>
    <definedName name="QB_DATA_24" localSheetId="3" hidden="1">'2012 Preliminary P&amp;L Detail'!$436:$436,'2012 Preliminary P&amp;L Detail'!$437:$437,'2012 Preliminary P&amp;L Detail'!$438:$438,'2012 Preliminary P&amp;L Detail'!$441:$441,'2012 Preliminary P&amp;L Detail'!$442:$442,'2012 Preliminary P&amp;L Detail'!$443:$443,'2012 Preliminary P&amp;L Detail'!$444:$444,'2012 Preliminary P&amp;L Detail'!$445:$445,'2012 Preliminary P&amp;L Detail'!$446:$446,'2012 Preliminary P&amp;L Detail'!$449:$449,'2012 Preliminary P&amp;L Detail'!$450:$450,'2012 Preliminary P&amp;L Detail'!$451:$451,'2012 Preliminary P&amp;L Detail'!$452:$452,'2012 Preliminary P&amp;L Detail'!$453:$453,'2012 Preliminary P&amp;L Detail'!$454:$454,'2012 Preliminary P&amp;L Detail'!$455:$455</definedName>
    <definedName name="QB_DATA_25" localSheetId="3" hidden="1">'2012 Preliminary P&amp;L Detail'!$456:$456,'2012 Preliminary P&amp;L Detail'!$457:$457,'2012 Preliminary P&amp;L Detail'!$458:$458,'2012 Preliminary P&amp;L Detail'!$459:$459,'2012 Preliminary P&amp;L Detail'!$460:$460,'2012 Preliminary P&amp;L Detail'!$461:$461,'2012 Preliminary P&amp;L Detail'!$462:$462,'2012 Preliminary P&amp;L Detail'!$463:$463,'2012 Preliminary P&amp;L Detail'!$464:$464,'2012 Preliminary P&amp;L Detail'!$465:$465,'2012 Preliminary P&amp;L Detail'!$466:$466,'2012 Preliminary P&amp;L Detail'!$467:$467,'2012 Preliminary P&amp;L Detail'!$468:$468,'2012 Preliminary P&amp;L Detail'!$469:$469,'2012 Preliminary P&amp;L Detail'!$470:$470,'2012 Preliminary P&amp;L Detail'!$471:$471</definedName>
    <definedName name="QB_DATA_26" localSheetId="3" hidden="1">'2012 Preliminary P&amp;L Detail'!$472:$472,'2012 Preliminary P&amp;L Detail'!$473:$473,'2012 Preliminary P&amp;L Detail'!$474:$474,'2012 Preliminary P&amp;L Detail'!$475:$475,'2012 Preliminary P&amp;L Detail'!$476:$476,'2012 Preliminary P&amp;L Detail'!$477:$477,'2012 Preliminary P&amp;L Detail'!$480:$480</definedName>
    <definedName name="QB_DATA_3" localSheetId="3" hidden="1">'2012 Preliminary P&amp;L Detail'!$62:$62,'2012 Preliminary P&amp;L Detail'!$63:$63,'2012 Preliminary P&amp;L Detail'!$64:$64,'2012 Preliminary P&amp;L Detail'!$65:$65,'2012 Preliminary P&amp;L Detail'!$66:$66,'2012 Preliminary P&amp;L Detail'!$67:$67,'2012 Preliminary P&amp;L Detail'!$68:$68,'2012 Preliminary P&amp;L Detail'!$69:$69,'2012 Preliminary P&amp;L Detail'!$70:$70,'2012 Preliminary P&amp;L Detail'!$71:$71,'2012 Preliminary P&amp;L Detail'!$72:$72,'2012 Preliminary P&amp;L Detail'!$73:$73,'2012 Preliminary P&amp;L Detail'!$74:$74,'2012 Preliminary P&amp;L Detail'!$75:$75,'2012 Preliminary P&amp;L Detail'!$76:$76,'2012 Preliminary P&amp;L Detail'!$77:$77</definedName>
    <definedName name="QB_DATA_4" localSheetId="3" hidden="1">'2012 Preliminary P&amp;L Detail'!$78:$78,'2012 Preliminary P&amp;L Detail'!$79:$79,'2012 Preliminary P&amp;L Detail'!$80:$80,'2012 Preliminary P&amp;L Detail'!$81:$81,'2012 Preliminary P&amp;L Detail'!$82:$82,'2012 Preliminary P&amp;L Detail'!$83:$83,'2012 Preliminary P&amp;L Detail'!$84:$84,'2012 Preliminary P&amp;L Detail'!$85:$85,'2012 Preliminary P&amp;L Detail'!$86:$86,'2012 Preliminary P&amp;L Detail'!$87:$87,'2012 Preliminary P&amp;L Detail'!$88:$88,'2012 Preliminary P&amp;L Detail'!$89:$89,'2012 Preliminary P&amp;L Detail'!$90:$90,'2012 Preliminary P&amp;L Detail'!$91:$91,'2012 Preliminary P&amp;L Detail'!$92:$92,'2012 Preliminary P&amp;L Detail'!$93:$93</definedName>
    <definedName name="QB_DATA_5" localSheetId="3" hidden="1">'2012 Preliminary P&amp;L Detail'!$94:$94,'2012 Preliminary P&amp;L Detail'!$95:$95,'2012 Preliminary P&amp;L Detail'!$96:$96,'2012 Preliminary P&amp;L Detail'!$97:$97,'2012 Preliminary P&amp;L Detail'!$98:$98,'2012 Preliminary P&amp;L Detail'!$99:$99,'2012 Preliminary P&amp;L Detail'!$100:$100,'2012 Preliminary P&amp;L Detail'!$101:$101,'2012 Preliminary P&amp;L Detail'!$102:$102,'2012 Preliminary P&amp;L Detail'!$103:$103,'2012 Preliminary P&amp;L Detail'!$104:$104,'2012 Preliminary P&amp;L Detail'!$105:$105,'2012 Preliminary P&amp;L Detail'!$106:$106,'2012 Preliminary P&amp;L Detail'!$107:$107,'2012 Preliminary P&amp;L Detail'!$108:$108,'2012 Preliminary P&amp;L Detail'!$109:$109</definedName>
    <definedName name="QB_DATA_6" localSheetId="3" hidden="1">'2012 Preliminary P&amp;L Detail'!$110:$110,'2012 Preliminary P&amp;L Detail'!$111:$111,'2012 Preliminary P&amp;L Detail'!$112:$112,'2012 Preliminary P&amp;L Detail'!$113:$113,'2012 Preliminary P&amp;L Detail'!$116:$116,'2012 Preliminary P&amp;L Detail'!$117:$117,'2012 Preliminary P&amp;L Detail'!$118:$118,'2012 Preliminary P&amp;L Detail'!$119:$119,'2012 Preliminary P&amp;L Detail'!$120:$120,'2012 Preliminary P&amp;L Detail'!$121:$121,'2012 Preliminary P&amp;L Detail'!$122:$122,'2012 Preliminary P&amp;L Detail'!$123:$123,'2012 Preliminary P&amp;L Detail'!$124:$124,'2012 Preliminary P&amp;L Detail'!$125:$125,'2012 Preliminary P&amp;L Detail'!$134:$134,'2012 Preliminary P&amp;L Detail'!$141:$141</definedName>
    <definedName name="QB_DATA_7" localSheetId="3" hidden="1">'2012 Preliminary P&amp;L Detail'!$142:$142,'2012 Preliminary P&amp;L Detail'!$143:$143,'2012 Preliminary P&amp;L Detail'!$144:$144,'2012 Preliminary P&amp;L Detail'!$145:$145,'2012 Preliminary P&amp;L Detail'!$146:$146,'2012 Preliminary P&amp;L Detail'!$147:$147,'2012 Preliminary P&amp;L Detail'!$148:$148,'2012 Preliminary P&amp;L Detail'!$149:$149,'2012 Preliminary P&amp;L Detail'!$150:$150,'2012 Preliminary P&amp;L Detail'!$151:$151,'2012 Preliminary P&amp;L Detail'!$152:$152,'2012 Preliminary P&amp;L Detail'!$153:$153,'2012 Preliminary P&amp;L Detail'!$154:$154,'2012 Preliminary P&amp;L Detail'!$155:$155,'2012 Preliminary P&amp;L Detail'!$156:$156,'2012 Preliminary P&amp;L Detail'!$157:$157</definedName>
    <definedName name="QB_DATA_8" localSheetId="3" hidden="1">'2012 Preliminary P&amp;L Detail'!$158:$158,'2012 Preliminary P&amp;L Detail'!$159:$159,'2012 Preliminary P&amp;L Detail'!$160:$160,'2012 Preliminary P&amp;L Detail'!$161:$161,'2012 Preliminary P&amp;L Detail'!$162:$162,'2012 Preliminary P&amp;L Detail'!$163:$163,'2012 Preliminary P&amp;L Detail'!$164:$164,'2012 Preliminary P&amp;L Detail'!$165:$165,'2012 Preliminary P&amp;L Detail'!$166:$166,'2012 Preliminary P&amp;L Detail'!$167:$167,'2012 Preliminary P&amp;L Detail'!$168:$168,'2012 Preliminary P&amp;L Detail'!$169:$169,'2012 Preliminary P&amp;L Detail'!$170:$170,'2012 Preliminary P&amp;L Detail'!$171:$171,'2012 Preliminary P&amp;L Detail'!$172:$172,'2012 Preliminary P&amp;L Detail'!$173:$173</definedName>
    <definedName name="QB_DATA_9" localSheetId="3" hidden="1">'2012 Preliminary P&amp;L Detail'!$174:$174,'2012 Preliminary P&amp;L Detail'!$175:$175,'2012 Preliminary P&amp;L Detail'!$176:$176,'2012 Preliminary P&amp;L Detail'!$177:$177,'2012 Preliminary P&amp;L Detail'!$178:$178,'2012 Preliminary P&amp;L Detail'!$179:$179,'2012 Preliminary P&amp;L Detail'!$180:$180,'2012 Preliminary P&amp;L Detail'!$181:$181,'2012 Preliminary P&amp;L Detail'!$182:$182,'2012 Preliminary P&amp;L Detail'!$183:$183,'2012 Preliminary P&amp;L Detail'!$184:$184,'2012 Preliminary P&amp;L Detail'!$185:$185,'2012 Preliminary P&amp;L Detail'!$186:$186,'2012 Preliminary P&amp;L Detail'!$187:$187,'2012 Preliminary P&amp;L Detail'!$188:$188,'2012 Preliminary P&amp;L Detail'!$189:$189</definedName>
    <definedName name="QB_FORMULA_0" localSheetId="0" hidden="1">'1745276'!$N$34,'1745276'!$O$34,'1745276'!$P$34,'1745276'!$N$35,'1745276'!$O$35,'1745276'!$P$35,'1745276'!$N$36,'1745276'!$O$36,'1745276'!$P$36,'1745276'!$N$37,'1745276'!$O$37,'1745276'!$P$37</definedName>
    <definedName name="QB_FORMULA_0" localSheetId="2" hidden="1">'2012 Preliminary P&amp;L - Summary'!$H$8,'2012 Preliminary P&amp;L - Summary'!$H$9,'2012 Preliminary P&amp;L - Summary'!$H$13,'2012 Preliminary P&amp;L - Summary'!$H$14,'2012 Preliminary P&amp;L - Summary'!$H$15,'2012 Preliminary P&amp;L - Summary'!$H$20,'2012 Preliminary P&amp;L - Summary'!$H$21,'2012 Preliminary P&amp;L - Summary'!$H$39,'2012 Preliminary P&amp;L - Summary'!$H$40,'2012 Preliminary P&amp;L - Summary'!$H$41,'2012 Preliminary P&amp;L - Summary'!$H$42,'2012 Preliminary P&amp;L - Summary'!$H$43</definedName>
    <definedName name="QB_FORMULA_0" localSheetId="3" hidden="1">'2012 Preliminary P&amp;L Detail'!$Q$17,'2012 Preliminary P&amp;L Detail'!$R$17,'2012 Preliminary P&amp;L Detail'!$S$17,'2012 Preliminary P&amp;L Detail'!$Q$45,'2012 Preliminary P&amp;L Detail'!$R$45,'2012 Preliminary P&amp;L Detail'!$S$45,'2012 Preliminary P&amp;L Detail'!$Q$46,'2012 Preliminary P&amp;L Detail'!$R$46,'2012 Preliminary P&amp;L Detail'!$S$46,'2012 Preliminary P&amp;L Detail'!$Q$47,'2012 Preliminary P&amp;L Detail'!$R$47,'2012 Preliminary P&amp;L Detail'!$S$47,'2012 Preliminary P&amp;L Detail'!$Q$114,'2012 Preliminary P&amp;L Detail'!$R$114,'2012 Preliminary P&amp;L Detail'!$S$114,'2012 Preliminary P&amp;L Detail'!$Q$126</definedName>
    <definedName name="QB_FORMULA_0" localSheetId="4" hidden="1">'2012 Rst. Grt &amp; Income Rpt.'!$W$6,'2012 Rst. Grt &amp; Income Rpt.'!$W$7,'2012 Rst. Grt &amp; Income Rpt.'!$H$8,'2012 Rst. Grt &amp; Income Rpt.'!$I$8,'2012 Rst. Grt &amp; Income Rpt.'!$J$8,'2012 Rst. Grt &amp; Income Rpt.'!$K$8,'2012 Rst. Grt &amp; Income Rpt.'!$L$8,'2012 Rst. Grt &amp; Income Rpt.'!$M$8,'2012 Rst. Grt &amp; Income Rpt.'!$N$8,'2012 Rst. Grt &amp; Income Rpt.'!$O$8,'2012 Rst. Grt &amp; Income Rpt.'!$P$8,'2012 Rst. Grt &amp; Income Rpt.'!$Q$8,'2012 Rst. Grt &amp; Income Rpt.'!$R$8,'2012 Rst. Grt &amp; Income Rpt.'!$S$8,'2012 Rst. Grt &amp; Income Rpt.'!$T$8,'2012 Rst. Grt &amp; Income Rpt.'!$U$8</definedName>
    <definedName name="QB_FORMULA_1" localSheetId="3" hidden="1">'2012 Preliminary P&amp;L Detail'!$R$126,'2012 Preliminary P&amp;L Detail'!$S$126,'2012 Preliminary P&amp;L Detail'!$Q$127,'2012 Preliminary P&amp;L Detail'!$R$127,'2012 Preliminary P&amp;L Detail'!$S$127,'2012 Preliminary P&amp;L Detail'!$Q$128,'2012 Preliminary P&amp;L Detail'!$R$128,'2012 Preliminary P&amp;L Detail'!$S$128,'2012 Preliminary P&amp;L Detail'!$Q$129,'2012 Preliminary P&amp;L Detail'!$R$129,'2012 Preliminary P&amp;L Detail'!$S$129,'2012 Preliminary P&amp;L Detail'!$Q$135,'2012 Preliminary P&amp;L Detail'!$R$135,'2012 Preliminary P&amp;L Detail'!$S$135,'2012 Preliminary P&amp;L Detail'!$Q$136,'2012 Preliminary P&amp;L Detail'!$R$136</definedName>
    <definedName name="QB_FORMULA_1" localSheetId="4" hidden="1">'2012 Rst. Grt &amp; Income Rpt.'!$V$8,'2012 Rst. Grt &amp; Income Rpt.'!$W$8,'2012 Rst. Grt &amp; Income Rpt.'!$H$9,'2012 Rst. Grt &amp; Income Rpt.'!$I$9,'2012 Rst. Grt &amp; Income Rpt.'!$J$9,'2012 Rst. Grt &amp; Income Rpt.'!$K$9,'2012 Rst. Grt &amp; Income Rpt.'!$L$9,'2012 Rst. Grt &amp; Income Rpt.'!$M$9,'2012 Rst. Grt &amp; Income Rpt.'!$N$9,'2012 Rst. Grt &amp; Income Rpt.'!$O$9,'2012 Rst. Grt &amp; Income Rpt.'!$P$9,'2012 Rst. Grt &amp; Income Rpt.'!$Q$9,'2012 Rst. Grt &amp; Income Rpt.'!$R$9,'2012 Rst. Grt &amp; Income Rpt.'!$S$9,'2012 Rst. Grt &amp; Income Rpt.'!$T$9,'2012 Rst. Grt &amp; Income Rpt.'!$U$9</definedName>
    <definedName name="QB_FORMULA_10" localSheetId="4" hidden="1">'2012 Rst. Grt &amp; Income Rpt.'!$T$40,'2012 Rst. Grt &amp; Income Rpt.'!$U$40,'2012 Rst. Grt &amp; Income Rpt.'!$V$40,'2012 Rst. Grt &amp; Income Rpt.'!$W$40,'2012 Rst. Grt &amp; Income Rpt.'!$H$41,'2012 Rst. Grt &amp; Income Rpt.'!$I$41,'2012 Rst. Grt &amp; Income Rpt.'!$J$41,'2012 Rst. Grt &amp; Income Rpt.'!$K$41,'2012 Rst. Grt &amp; Income Rpt.'!$L$41,'2012 Rst. Grt &amp; Income Rpt.'!$M$41,'2012 Rst. Grt &amp; Income Rpt.'!$N$41,'2012 Rst. Grt &amp; Income Rpt.'!$O$41,'2012 Rst. Grt &amp; Income Rpt.'!$P$41,'2012 Rst. Grt &amp; Income Rpt.'!$Q$41,'2012 Rst. Grt &amp; Income Rpt.'!$R$41,'2012 Rst. Grt &amp; Income Rpt.'!$S$41</definedName>
    <definedName name="QB_FORMULA_11" localSheetId="4" hidden="1">'2012 Rst. Grt &amp; Income Rpt.'!$T$41,'2012 Rst. Grt &amp; Income Rpt.'!$U$41,'2012 Rst. Grt &amp; Income Rpt.'!$V$41,'2012 Rst. Grt &amp; Income Rpt.'!$W$41,'2012 Rst. Grt &amp; Income Rpt.'!$H$42,'2012 Rst. Grt &amp; Income Rpt.'!$I$42,'2012 Rst. Grt &amp; Income Rpt.'!$J$42,'2012 Rst. Grt &amp; Income Rpt.'!$K$42,'2012 Rst. Grt &amp; Income Rpt.'!$L$42,'2012 Rst. Grt &amp; Income Rpt.'!$M$42,'2012 Rst. Grt &amp; Income Rpt.'!$N$42,'2012 Rst. Grt &amp; Income Rpt.'!$O$42,'2012 Rst. Grt &amp; Income Rpt.'!$P$42,'2012 Rst. Grt &amp; Income Rpt.'!$Q$42,'2012 Rst. Grt &amp; Income Rpt.'!$R$42,'2012 Rst. Grt &amp; Income Rpt.'!$S$42</definedName>
    <definedName name="QB_FORMULA_12" localSheetId="4" hidden="1">'2012 Rst. Grt &amp; Income Rpt.'!$T$42,'2012 Rst. Grt &amp; Income Rpt.'!$U$42,'2012 Rst. Grt &amp; Income Rpt.'!$V$42,'2012 Rst. Grt &amp; Income Rpt.'!$W$42,'2012 Rst. Grt &amp; Income Rpt.'!$H$43,'2012 Rst. Grt &amp; Income Rpt.'!$I$43,'2012 Rst. Grt &amp; Income Rpt.'!$J$43,'2012 Rst. Grt &amp; Income Rpt.'!$K$43,'2012 Rst. Grt &amp; Income Rpt.'!$L$43,'2012 Rst. Grt &amp; Income Rpt.'!$M$43,'2012 Rst. Grt &amp; Income Rpt.'!$N$43,'2012 Rst. Grt &amp; Income Rpt.'!$O$43,'2012 Rst. Grt &amp; Income Rpt.'!$P$43,'2012 Rst. Grt &amp; Income Rpt.'!$Q$43,'2012 Rst. Grt &amp; Income Rpt.'!$R$43,'2012 Rst. Grt &amp; Income Rpt.'!$S$43</definedName>
    <definedName name="QB_FORMULA_13" localSheetId="4" hidden="1">'2012 Rst. Grt &amp; Income Rpt.'!$T$43,'2012 Rst. Grt &amp; Income Rpt.'!$U$43,'2012 Rst. Grt &amp; Income Rpt.'!$V$43,'2012 Rst. Grt &amp; Income Rpt.'!$W$43</definedName>
    <definedName name="QB_FORMULA_2" localSheetId="3" hidden="1">'2012 Preliminary P&amp;L Detail'!$S$136,'2012 Preliminary P&amp;L Detail'!$Q$137,'2012 Preliminary P&amp;L Detail'!$R$137,'2012 Preliminary P&amp;L Detail'!$S$137,'2012 Preliminary P&amp;L Detail'!$Q$258,'2012 Preliminary P&amp;L Detail'!$R$258,'2012 Preliminary P&amp;L Detail'!$S$258,'2012 Preliminary P&amp;L Detail'!$Q$294,'2012 Preliminary P&amp;L Detail'!$R$294,'2012 Preliminary P&amp;L Detail'!$S$294,'2012 Preliminary P&amp;L Detail'!$Q$304,'2012 Preliminary P&amp;L Detail'!$R$304,'2012 Preliminary P&amp;L Detail'!$S$304,'2012 Preliminary P&amp;L Detail'!$Q$348,'2012 Preliminary P&amp;L Detail'!$R$348,'2012 Preliminary P&amp;L Detail'!$S$348</definedName>
    <definedName name="QB_FORMULA_2" localSheetId="4" hidden="1">'2012 Rst. Grt &amp; Income Rpt.'!$V$9,'2012 Rst. Grt &amp; Income Rpt.'!$W$9,'2012 Rst. Grt &amp; Income Rpt.'!$W$11,'2012 Rst. Grt &amp; Income Rpt.'!$W$12,'2012 Rst. Grt &amp; Income Rpt.'!$H$13,'2012 Rst. Grt &amp; Income Rpt.'!$I$13,'2012 Rst. Grt &amp; Income Rpt.'!$J$13,'2012 Rst. Grt &amp; Income Rpt.'!$K$13,'2012 Rst. Grt &amp; Income Rpt.'!$L$13,'2012 Rst. Grt &amp; Income Rpt.'!$M$13,'2012 Rst. Grt &amp; Income Rpt.'!$N$13,'2012 Rst. Grt &amp; Income Rpt.'!$O$13,'2012 Rst. Grt &amp; Income Rpt.'!$P$13,'2012 Rst. Grt &amp; Income Rpt.'!$Q$13,'2012 Rst. Grt &amp; Income Rpt.'!$R$13,'2012 Rst. Grt &amp; Income Rpt.'!$S$13</definedName>
    <definedName name="QB_FORMULA_3" localSheetId="3" hidden="1">'2012 Preliminary P&amp;L Detail'!$Q$354,'2012 Preliminary P&amp;L Detail'!$R$354,'2012 Preliminary P&amp;L Detail'!$S$354,'2012 Preliminary P&amp;L Detail'!$Q$357,'2012 Preliminary P&amp;L Detail'!$R$357,'2012 Preliminary P&amp;L Detail'!$S$357,'2012 Preliminary P&amp;L Detail'!$Q$360,'2012 Preliminary P&amp;L Detail'!$R$360,'2012 Preliminary P&amp;L Detail'!$S$360,'2012 Preliminary P&amp;L Detail'!$Q$373,'2012 Preliminary P&amp;L Detail'!$R$373,'2012 Preliminary P&amp;L Detail'!$S$373,'2012 Preliminary P&amp;L Detail'!$Q$376,'2012 Preliminary P&amp;L Detail'!$R$376,'2012 Preliminary P&amp;L Detail'!$S$376,'2012 Preliminary P&amp;L Detail'!$Q$386</definedName>
    <definedName name="QB_FORMULA_3" localSheetId="4" hidden="1">'2012 Rst. Grt &amp; Income Rpt.'!$T$13,'2012 Rst. Grt &amp; Income Rpt.'!$U$13,'2012 Rst. Grt &amp; Income Rpt.'!$V$13,'2012 Rst. Grt &amp; Income Rpt.'!$W$13,'2012 Rst. Grt &amp; Income Rpt.'!$H$14,'2012 Rst. Grt &amp; Income Rpt.'!$I$14,'2012 Rst. Grt &amp; Income Rpt.'!$J$14,'2012 Rst. Grt &amp; Income Rpt.'!$K$14,'2012 Rst. Grt &amp; Income Rpt.'!$L$14,'2012 Rst. Grt &amp; Income Rpt.'!$M$14,'2012 Rst. Grt &amp; Income Rpt.'!$N$14,'2012 Rst. Grt &amp; Income Rpt.'!$O$14,'2012 Rst. Grt &amp; Income Rpt.'!$P$14,'2012 Rst. Grt &amp; Income Rpt.'!$Q$14,'2012 Rst. Grt &amp; Income Rpt.'!$R$14,'2012 Rst. Grt &amp; Income Rpt.'!$S$14</definedName>
    <definedName name="QB_FORMULA_4" localSheetId="3" hidden="1">'2012 Preliminary P&amp;L Detail'!$R$386,'2012 Preliminary P&amp;L Detail'!$S$386,'2012 Preliminary P&amp;L Detail'!$Q$423,'2012 Preliminary P&amp;L Detail'!$R$423,'2012 Preliminary P&amp;L Detail'!$S$423,'2012 Preliminary P&amp;L Detail'!$Q$439,'2012 Preliminary P&amp;L Detail'!$R$439,'2012 Preliminary P&amp;L Detail'!$S$439,'2012 Preliminary P&amp;L Detail'!$Q$447,'2012 Preliminary P&amp;L Detail'!$R$447,'2012 Preliminary P&amp;L Detail'!$S$447,'2012 Preliminary P&amp;L Detail'!$Q$478,'2012 Preliminary P&amp;L Detail'!$R$478,'2012 Preliminary P&amp;L Detail'!$S$478,'2012 Preliminary P&amp;L Detail'!$Q$481,'2012 Preliminary P&amp;L Detail'!$R$481</definedName>
    <definedName name="QB_FORMULA_4" localSheetId="4" hidden="1">'2012 Rst. Grt &amp; Income Rpt.'!$T$14,'2012 Rst. Grt &amp; Income Rpt.'!$U$14,'2012 Rst. Grt &amp; Income Rpt.'!$V$14,'2012 Rst. Grt &amp; Income Rpt.'!$W$14,'2012 Rst. Grt &amp; Income Rpt.'!$H$15,'2012 Rst. Grt &amp; Income Rpt.'!$I$15,'2012 Rst. Grt &amp; Income Rpt.'!$J$15,'2012 Rst. Grt &amp; Income Rpt.'!$K$15,'2012 Rst. Grt &amp; Income Rpt.'!$L$15,'2012 Rst. Grt &amp; Income Rpt.'!$M$15,'2012 Rst. Grt &amp; Income Rpt.'!$N$15,'2012 Rst. Grt &amp; Income Rpt.'!$O$15,'2012 Rst. Grt &amp; Income Rpt.'!$P$15,'2012 Rst. Grt &amp; Income Rpt.'!$Q$15,'2012 Rst. Grt &amp; Income Rpt.'!$R$15,'2012 Rst. Grt &amp; Income Rpt.'!$S$15</definedName>
    <definedName name="QB_FORMULA_5" localSheetId="3" hidden="1">'2012 Preliminary P&amp;L Detail'!$S$481,'2012 Preliminary P&amp;L Detail'!$Q$482,'2012 Preliminary P&amp;L Detail'!$R$482,'2012 Preliminary P&amp;L Detail'!$S$482,'2012 Preliminary P&amp;L Detail'!$Q$483,'2012 Preliminary P&amp;L Detail'!$R$483,'2012 Preliminary P&amp;L Detail'!$S$483,'2012 Preliminary P&amp;L Detail'!$Q$484,'2012 Preliminary P&amp;L Detail'!$R$484,'2012 Preliminary P&amp;L Detail'!$S$484,'2012 Preliminary P&amp;L Detail'!$Q$485,'2012 Preliminary P&amp;L Detail'!$R$485,'2012 Preliminary P&amp;L Detail'!$S$485,'2012 Preliminary P&amp;L Detail'!$Q$486,'2012 Preliminary P&amp;L Detail'!$R$486,'2012 Preliminary P&amp;L Detail'!$S$486</definedName>
    <definedName name="QB_FORMULA_5" localSheetId="4" hidden="1">'2012 Rst. Grt &amp; Income Rpt.'!$T$15,'2012 Rst. Grt &amp; Income Rpt.'!$U$15,'2012 Rst. Grt &amp; Income Rpt.'!$V$15,'2012 Rst. Grt &amp; Income Rpt.'!$W$15,'2012 Rst. Grt &amp; Income Rpt.'!$W$19,'2012 Rst. Grt &amp; Income Rpt.'!$H$20,'2012 Rst. Grt &amp; Income Rpt.'!$I$20,'2012 Rst. Grt &amp; Income Rpt.'!$J$20,'2012 Rst. Grt &amp; Income Rpt.'!$K$20,'2012 Rst. Grt &amp; Income Rpt.'!$L$20,'2012 Rst. Grt &amp; Income Rpt.'!$M$20,'2012 Rst. Grt &amp; Income Rpt.'!$N$20,'2012 Rst. Grt &amp; Income Rpt.'!$O$20,'2012 Rst. Grt &amp; Income Rpt.'!$P$20,'2012 Rst. Grt &amp; Income Rpt.'!$Q$20,'2012 Rst. Grt &amp; Income Rpt.'!$R$20</definedName>
    <definedName name="QB_FORMULA_6" localSheetId="4" hidden="1">'2012 Rst. Grt &amp; Income Rpt.'!$S$20,'2012 Rst. Grt &amp; Income Rpt.'!$T$20,'2012 Rst. Grt &amp; Income Rpt.'!$U$20,'2012 Rst. Grt &amp; Income Rpt.'!$V$20,'2012 Rst. Grt &amp; Income Rpt.'!$W$20,'2012 Rst. Grt &amp; Income Rpt.'!$H$21,'2012 Rst. Grt &amp; Income Rpt.'!$I$21,'2012 Rst. Grt &amp; Income Rpt.'!$J$21,'2012 Rst. Grt &amp; Income Rpt.'!$K$21,'2012 Rst. Grt &amp; Income Rpt.'!$L$21,'2012 Rst. Grt &amp; Income Rpt.'!$M$21,'2012 Rst. Grt &amp; Income Rpt.'!$N$21,'2012 Rst. Grt &amp; Income Rpt.'!$O$21,'2012 Rst. Grt &amp; Income Rpt.'!$P$21,'2012 Rst. Grt &amp; Income Rpt.'!$Q$21,'2012 Rst. Grt &amp; Income Rpt.'!$R$21</definedName>
    <definedName name="QB_FORMULA_7" localSheetId="4" hidden="1">'2012 Rst. Grt &amp; Income Rpt.'!$S$21,'2012 Rst. Grt &amp; Income Rpt.'!$T$21,'2012 Rst. Grt &amp; Income Rpt.'!$U$21,'2012 Rst. Grt &amp; Income Rpt.'!$V$21,'2012 Rst. Grt &amp; Income Rpt.'!$W$21,'2012 Rst. Grt &amp; Income Rpt.'!$W$24,'2012 Rst. Grt &amp; Income Rpt.'!$W$25,'2012 Rst. Grt &amp; Income Rpt.'!$W$26,'2012 Rst. Grt &amp; Income Rpt.'!$W$27,'2012 Rst. Grt &amp; Income Rpt.'!$W$28,'2012 Rst. Grt &amp; Income Rpt.'!$W$29,'2012 Rst. Grt &amp; Income Rpt.'!$W$30,'2012 Rst. Grt &amp; Income Rpt.'!$W$31,'2012 Rst. Grt &amp; Income Rpt.'!$W$32,'2012 Rst. Grt &amp; Income Rpt.'!$W$33,'2012 Rst. Grt &amp; Income Rpt.'!$W$34</definedName>
    <definedName name="QB_FORMULA_8" localSheetId="4" hidden="1">'2012 Rst. Grt &amp; Income Rpt.'!$W$35,'2012 Rst. Grt &amp; Income Rpt.'!$W$36,'2012 Rst. Grt &amp; Income Rpt.'!$W$37,'2012 Rst. Grt &amp; Income Rpt.'!$W$38,'2012 Rst. Grt &amp; Income Rpt.'!$H$39,'2012 Rst. Grt &amp; Income Rpt.'!$I$39,'2012 Rst. Grt &amp; Income Rpt.'!$J$39,'2012 Rst. Grt &amp; Income Rpt.'!$K$39,'2012 Rst. Grt &amp; Income Rpt.'!$L$39,'2012 Rst. Grt &amp; Income Rpt.'!$M$39,'2012 Rst. Grt &amp; Income Rpt.'!$N$39,'2012 Rst. Grt &amp; Income Rpt.'!$O$39,'2012 Rst. Grt &amp; Income Rpt.'!$P$39,'2012 Rst. Grt &amp; Income Rpt.'!$Q$39,'2012 Rst. Grt &amp; Income Rpt.'!$R$39,'2012 Rst. Grt &amp; Income Rpt.'!$S$39</definedName>
    <definedName name="QB_FORMULA_9" localSheetId="4" hidden="1">'2012 Rst. Grt &amp; Income Rpt.'!$T$39,'2012 Rst. Grt &amp; Income Rpt.'!$U$39,'2012 Rst. Grt &amp; Income Rpt.'!$V$39,'2012 Rst. Grt &amp; Income Rpt.'!$W$39,'2012 Rst. Grt &amp; Income Rpt.'!$H$40,'2012 Rst. Grt &amp; Income Rpt.'!$I$40,'2012 Rst. Grt &amp; Income Rpt.'!$J$40,'2012 Rst. Grt &amp; Income Rpt.'!$K$40,'2012 Rst. Grt &amp; Income Rpt.'!$L$40,'2012 Rst. Grt &amp; Income Rpt.'!$M$40,'2012 Rst. Grt &amp; Income Rpt.'!$N$40,'2012 Rst. Grt &amp; Income Rpt.'!$O$40,'2012 Rst. Grt &amp; Income Rpt.'!$P$40,'2012 Rst. Grt &amp; Income Rpt.'!$Q$40,'2012 Rst. Grt &amp; Income Rpt.'!$R$40,'2012 Rst. Grt &amp; Income Rpt.'!$S$40</definedName>
    <definedName name="QB_ROW_1002050" localSheetId="2" hidden="1">'2012 Preliminary P&amp;L - Summary'!$F$18</definedName>
    <definedName name="QB_ROW_1002050" localSheetId="3" hidden="1">'2012 Preliminary P&amp;L Detail'!$F$132</definedName>
    <definedName name="QB_ROW_1002050" localSheetId="4" hidden="1">'2012 Rst. Grt &amp; Income Rpt.'!$F$18</definedName>
    <definedName name="QB_ROW_1002350" localSheetId="2" hidden="1">'2012 Preliminary P&amp;L - Summary'!$F$20</definedName>
    <definedName name="QB_ROW_1002350" localSheetId="3" hidden="1">'2012 Preliminary P&amp;L Detail'!$F$136</definedName>
    <definedName name="QB_ROW_1002350" localSheetId="4" hidden="1">'2012 Rst. Grt &amp; Income Rpt.'!$F$20</definedName>
    <definedName name="QB_ROW_1023040" localSheetId="2" hidden="1">'2012 Preliminary P&amp;L - Summary'!$E$4</definedName>
    <definedName name="QB_ROW_1023040" localSheetId="3" hidden="1">'2012 Preliminary P&amp;L Detail'!$E$4</definedName>
    <definedName name="QB_ROW_1023040" localSheetId="4" hidden="1">'2012 Rst. Grt &amp; Income Rpt.'!$E$4</definedName>
    <definedName name="QB_ROW_1023340" localSheetId="2" hidden="1">'2012 Preliminary P&amp;L - Summary'!$E$9</definedName>
    <definedName name="QB_ROW_1023340" localSheetId="3" hidden="1">'2012 Preliminary P&amp;L Detail'!$E$47</definedName>
    <definedName name="QB_ROW_1023340" localSheetId="4" hidden="1">'2012 Rst. Grt &amp; Income Rpt.'!$E$9</definedName>
    <definedName name="QB_ROW_1036040" localSheetId="2" hidden="1">'2012 Preliminary P&amp;L - Summary'!$E$17</definedName>
    <definedName name="QB_ROW_1036040" localSheetId="3" hidden="1">'2012 Preliminary P&amp;L Detail'!$E$131</definedName>
    <definedName name="QB_ROW_1036040" localSheetId="4" hidden="1">'2012 Rst. Grt &amp; Income Rpt.'!$E$17</definedName>
    <definedName name="QB_ROW_1036340" localSheetId="2" hidden="1">'2012 Preliminary P&amp;L - Summary'!$E$21</definedName>
    <definedName name="QB_ROW_1036340" localSheetId="3" hidden="1">'2012 Preliminary P&amp;L Detail'!$E$137</definedName>
    <definedName name="QB_ROW_1036340" localSheetId="4" hidden="1">'2012 Rst. Grt &amp; Income Rpt.'!$E$21</definedName>
    <definedName name="QB_ROW_1357050" localSheetId="2" hidden="1">'2012 Preliminary P&amp;L - Summary'!$F$5</definedName>
    <definedName name="QB_ROW_1357050" localSheetId="3" hidden="1">'2012 Preliminary P&amp;L Detail'!$F$5</definedName>
    <definedName name="QB_ROW_1357050" localSheetId="4" hidden="1">'2012 Rst. Grt &amp; Income Rpt.'!$F$5</definedName>
    <definedName name="QB_ROW_1357350" localSheetId="2" hidden="1">'2012 Preliminary P&amp;L - Summary'!$F$8</definedName>
    <definedName name="QB_ROW_1357350" localSheetId="3" hidden="1">'2012 Preliminary P&amp;L Detail'!$F$46</definedName>
    <definedName name="QB_ROW_1357350" localSheetId="4" hidden="1">'2012 Rst. Grt &amp; Income Rpt.'!$F$8</definedName>
    <definedName name="QB_ROW_1416040" localSheetId="2" hidden="1">'2012 Preliminary P&amp;L - Summary'!$E$10</definedName>
    <definedName name="QB_ROW_1416040" localSheetId="3" hidden="1">'2012 Preliminary P&amp;L Detail'!$E$48</definedName>
    <definedName name="QB_ROW_1416040" localSheetId="4" hidden="1">'2012 Rst. Grt &amp; Income Rpt.'!$E$10</definedName>
    <definedName name="QB_ROW_1416340" localSheetId="2" hidden="1">'2012 Preliminary P&amp;L - Summary'!$E$13</definedName>
    <definedName name="QB_ROW_1416340" localSheetId="3" hidden="1">'2012 Preliminary P&amp;L Detail'!$E$127</definedName>
    <definedName name="QB_ROW_1416340" localSheetId="4" hidden="1">'2012 Rst. Grt &amp; Income Rpt.'!$E$13</definedName>
    <definedName name="QB_ROW_1417050" localSheetId="3" hidden="1">'2012 Preliminary P&amp;L Detail'!$F$49</definedName>
    <definedName name="QB_ROW_1417250" localSheetId="2" hidden="1">'2012 Preliminary P&amp;L - Summary'!$F$11</definedName>
    <definedName name="QB_ROW_1417250" localSheetId="4" hidden="1">'2012 Rst. Grt &amp; Income Rpt.'!$F$11</definedName>
    <definedName name="QB_ROW_1417350" localSheetId="3" hidden="1">'2012 Preliminary P&amp;L Detail'!$F$114</definedName>
    <definedName name="QB_ROW_1418050" localSheetId="3" hidden="1">'2012 Preliminary P&amp;L Detail'!$F$115</definedName>
    <definedName name="QB_ROW_1418250" localSheetId="2" hidden="1">'2012 Preliminary P&amp;L - Summary'!$F$12</definedName>
    <definedName name="QB_ROW_1418250" localSheetId="4" hidden="1">'2012 Rst. Grt &amp; Income Rpt.'!$F$12</definedName>
    <definedName name="QB_ROW_1418350" localSheetId="3" hidden="1">'2012 Preliminary P&amp;L Detail'!$F$126</definedName>
    <definedName name="QB_ROW_1438010" localSheetId="0" hidden="1">'1745276'!$B$2</definedName>
    <definedName name="QB_ROW_1438040" localSheetId="2" hidden="1">'2012 Preliminary P&amp;L - Summary'!$E$22</definedName>
    <definedName name="QB_ROW_1438040" localSheetId="3" hidden="1">'2012 Preliminary P&amp;L Detail'!$E$138</definedName>
    <definedName name="QB_ROW_1438040" localSheetId="4" hidden="1">'2012 Rst. Grt &amp; Income Rpt.'!$E$22</definedName>
    <definedName name="QB_ROW_1438310" localSheetId="0" hidden="1">'1745276'!$B$36</definedName>
    <definedName name="QB_ROW_1438340" localSheetId="2" hidden="1">'2012 Preliminary P&amp;L - Summary'!$E$40</definedName>
    <definedName name="QB_ROW_1438340" localSheetId="3" hidden="1">'2012 Preliminary P&amp;L Detail'!$E$483</definedName>
    <definedName name="QB_ROW_1438340" localSheetId="4" hidden="1">'2012 Rst. Grt &amp; Income Rpt.'!$E$40</definedName>
    <definedName name="QB_ROW_1439020" localSheetId="0" hidden="1">'1745276'!$C$3</definedName>
    <definedName name="QB_ROW_1439050" localSheetId="2" hidden="1">'2012 Preliminary P&amp;L - Summary'!$F$23</definedName>
    <definedName name="QB_ROW_1439050" localSheetId="3" hidden="1">'2012 Preliminary P&amp;L Detail'!$F$139</definedName>
    <definedName name="QB_ROW_1439050" localSheetId="4" hidden="1">'2012 Rst. Grt &amp; Income Rpt.'!$F$23</definedName>
    <definedName name="QB_ROW_1439320" localSheetId="0" hidden="1">'1745276'!$C$35</definedName>
    <definedName name="QB_ROW_1439350" localSheetId="2" hidden="1">'2012 Preliminary P&amp;L - Summary'!$F$39</definedName>
    <definedName name="QB_ROW_1439350" localSheetId="3" hidden="1">'2012 Preliminary P&amp;L Detail'!$F$482</definedName>
    <definedName name="QB_ROW_1439350" localSheetId="4" hidden="1">'2012 Rst. Grt &amp; Income Rpt.'!$F$39</definedName>
    <definedName name="QB_ROW_1440060" localSheetId="3" hidden="1">'2012 Preliminary P&amp;L Detail'!$G$140</definedName>
    <definedName name="QB_ROW_1440260" localSheetId="2" hidden="1">'2012 Preliminary P&amp;L - Summary'!$G$24</definedName>
    <definedName name="QB_ROW_1440260" localSheetId="4" hidden="1">'2012 Rst. Grt &amp; Income Rpt.'!$G$24</definedName>
    <definedName name="QB_ROW_1440360" localSheetId="3" hidden="1">'2012 Preliminary P&amp;L Detail'!$G$258</definedName>
    <definedName name="QB_ROW_1441060" localSheetId="3" hidden="1">'2012 Preliminary P&amp;L Detail'!$G$295</definedName>
    <definedName name="QB_ROW_1441260" localSheetId="2" hidden="1">'2012 Preliminary P&amp;L - Summary'!$G$26</definedName>
    <definedName name="QB_ROW_1441260" localSheetId="4" hidden="1">'2012 Rst. Grt &amp; Income Rpt.'!$G$26</definedName>
    <definedName name="QB_ROW_1441360" localSheetId="3" hidden="1">'2012 Preliminary P&amp;L Detail'!$G$304</definedName>
    <definedName name="QB_ROW_1443060" localSheetId="3" hidden="1">'2012 Preliminary P&amp;L Detail'!$G$259</definedName>
    <definedName name="QB_ROW_1443260" localSheetId="2" hidden="1">'2012 Preliminary P&amp;L - Summary'!$G$25</definedName>
    <definedName name="QB_ROW_1443260" localSheetId="4" hidden="1">'2012 Rst. Grt &amp; Income Rpt.'!$G$25</definedName>
    <definedName name="QB_ROW_1443360" localSheetId="3" hidden="1">'2012 Preliminary P&amp;L Detail'!$G$294</definedName>
    <definedName name="QB_ROW_1446060" localSheetId="3" hidden="1">'2012 Preliminary P&amp;L Detail'!$G$305</definedName>
    <definedName name="QB_ROW_1446260" localSheetId="2" hidden="1">'2012 Preliminary P&amp;L - Summary'!$G$27</definedName>
    <definedName name="QB_ROW_1446260" localSheetId="4" hidden="1">'2012 Rst. Grt &amp; Income Rpt.'!$G$27</definedName>
    <definedName name="QB_ROW_1446360" localSheetId="3" hidden="1">'2012 Preliminary P&amp;L Detail'!$G$348</definedName>
    <definedName name="QB_ROW_1447060" localSheetId="3" hidden="1">'2012 Preliminary P&amp;L Detail'!$G$349</definedName>
    <definedName name="QB_ROW_1447260" localSheetId="2" hidden="1">'2012 Preliminary P&amp;L - Summary'!$G$28</definedName>
    <definedName name="QB_ROW_1447260" localSheetId="4" hidden="1">'2012 Rst. Grt &amp; Income Rpt.'!$G$28</definedName>
    <definedName name="QB_ROW_1447360" localSheetId="3" hidden="1">'2012 Preliminary P&amp;L Detail'!$G$354</definedName>
    <definedName name="QB_ROW_1449060" localSheetId="3" hidden="1">'2012 Preliminary P&amp;L Detail'!$G$355</definedName>
    <definedName name="QB_ROW_1449260" localSheetId="2" hidden="1">'2012 Preliminary P&amp;L - Summary'!$G$29</definedName>
    <definedName name="QB_ROW_1449260" localSheetId="4" hidden="1">'2012 Rst. Grt &amp; Income Rpt.'!$G$29</definedName>
    <definedName name="QB_ROW_1449360" localSheetId="3" hidden="1">'2012 Preliminary P&amp;L Detail'!$G$357</definedName>
    <definedName name="QB_ROW_1450060" localSheetId="3" hidden="1">'2012 Preliminary P&amp;L Detail'!$G$374</definedName>
    <definedName name="QB_ROW_1450260" localSheetId="2" hidden="1">'2012 Preliminary P&amp;L - Summary'!$G$32</definedName>
    <definedName name="QB_ROW_1450260" localSheetId="4" hidden="1">'2012 Rst. Grt &amp; Income Rpt.'!$G$32</definedName>
    <definedName name="QB_ROW_1450360" localSheetId="3" hidden="1">'2012 Preliminary P&amp;L Detail'!$G$376</definedName>
    <definedName name="QB_ROW_1452060" localSheetId="3" hidden="1">'2012 Preliminary P&amp;L Detail'!$G$377</definedName>
    <definedName name="QB_ROW_1452260" localSheetId="2" hidden="1">'2012 Preliminary P&amp;L - Summary'!$G$33</definedName>
    <definedName name="QB_ROW_1452260" localSheetId="4" hidden="1">'2012 Rst. Grt &amp; Income Rpt.'!$G$33</definedName>
    <definedName name="QB_ROW_1452360" localSheetId="3" hidden="1">'2012 Preliminary P&amp;L Detail'!$G$386</definedName>
    <definedName name="QB_ROW_1453060" localSheetId="3" hidden="1">'2012 Preliminary P&amp;L Detail'!$G$387</definedName>
    <definedName name="QB_ROW_1453260" localSheetId="2" hidden="1">'2012 Preliminary P&amp;L - Summary'!$G$34</definedName>
    <definedName name="QB_ROW_1453260" localSheetId="4" hidden="1">'2012 Rst. Grt &amp; Income Rpt.'!$G$34</definedName>
    <definedName name="QB_ROW_1453360" localSheetId="3" hidden="1">'2012 Preliminary P&amp;L Detail'!$G$423</definedName>
    <definedName name="QB_ROW_1454060" localSheetId="3" hidden="1">'2012 Preliminary P&amp;L Detail'!$G$424</definedName>
    <definedName name="QB_ROW_1454260" localSheetId="2" hidden="1">'2012 Preliminary P&amp;L - Summary'!$G$35</definedName>
    <definedName name="QB_ROW_1454260" localSheetId="4" hidden="1">'2012 Rst. Grt &amp; Income Rpt.'!$G$35</definedName>
    <definedName name="QB_ROW_1454360" localSheetId="3" hidden="1">'2012 Preliminary P&amp;L Detail'!$G$439</definedName>
    <definedName name="QB_ROW_1521060" localSheetId="3" hidden="1">'2012 Preliminary P&amp;L Detail'!$G$479</definedName>
    <definedName name="QB_ROW_1521260" localSheetId="2" hidden="1">'2012 Preliminary P&amp;L - Summary'!$G$38</definedName>
    <definedName name="QB_ROW_1521260" localSheetId="4" hidden="1">'2012 Rst. Grt &amp; Income Rpt.'!$G$38</definedName>
    <definedName name="QB_ROW_1521360" localSheetId="3" hidden="1">'2012 Preliminary P&amp;L Detail'!$G$481</definedName>
    <definedName name="QB_ROW_1522060" localSheetId="3" hidden="1">'2012 Preliminary P&amp;L Detail'!$G$358</definedName>
    <definedName name="QB_ROW_1522260" localSheetId="2" hidden="1">'2012 Preliminary P&amp;L - Summary'!$G$30</definedName>
    <definedName name="QB_ROW_1522260" localSheetId="4" hidden="1">'2012 Rst. Grt &amp; Income Rpt.'!$G$30</definedName>
    <definedName name="QB_ROW_1522360" localSheetId="3" hidden="1">'2012 Preliminary P&amp;L Detail'!$G$360</definedName>
    <definedName name="QB_ROW_1523060" localSheetId="3" hidden="1">'2012 Preliminary P&amp;L Detail'!$G$361</definedName>
    <definedName name="QB_ROW_1523260" localSheetId="2" hidden="1">'2012 Preliminary P&amp;L - Summary'!$G$31</definedName>
    <definedName name="QB_ROW_1523260" localSheetId="4" hidden="1">'2012 Rst. Grt &amp; Income Rpt.'!$G$31</definedName>
    <definedName name="QB_ROW_1523360" localSheetId="3" hidden="1">'2012 Preliminary P&amp;L Detail'!$G$373</definedName>
    <definedName name="QB_ROW_1524060" localSheetId="3" hidden="1">'2012 Preliminary P&amp;L Detail'!$G$440</definedName>
    <definedName name="QB_ROW_1524260" localSheetId="2" hidden="1">'2012 Preliminary P&amp;L - Summary'!$G$36</definedName>
    <definedName name="QB_ROW_1524260" localSheetId="4" hidden="1">'2012 Rst. Grt &amp; Income Rpt.'!$G$36</definedName>
    <definedName name="QB_ROW_1524360" localSheetId="3" hidden="1">'2012 Preliminary P&amp;L Detail'!$G$447</definedName>
    <definedName name="QB_ROW_1526030" localSheetId="0" hidden="1">'1745276'!$D$4</definedName>
    <definedName name="QB_ROW_1526060" localSheetId="3" hidden="1">'2012 Preliminary P&amp;L Detail'!$G$448</definedName>
    <definedName name="QB_ROW_1526260" localSheetId="2" hidden="1">'2012 Preliminary P&amp;L - Summary'!$G$37</definedName>
    <definedName name="QB_ROW_1526260" localSheetId="4" hidden="1">'2012 Rst. Grt &amp; Income Rpt.'!$G$37</definedName>
    <definedName name="QB_ROW_1526330" localSheetId="0" hidden="1">'1745276'!$D$34</definedName>
    <definedName name="QB_ROW_1526360" localSheetId="3" hidden="1">'2012 Preliminary P&amp;L Detail'!$G$478</definedName>
    <definedName name="QB_ROW_18301" localSheetId="2" hidden="1">'2012 Preliminary P&amp;L - Summary'!$A$43</definedName>
    <definedName name="QB_ROW_18301" localSheetId="3" hidden="1">'2012 Preliminary P&amp;L Detail'!$A$486</definedName>
    <definedName name="QB_ROW_18301" localSheetId="4" hidden="1">'2012 Rst. Grt &amp; Income Rpt.'!$A$43</definedName>
    <definedName name="QB_ROW_19011" localSheetId="2" hidden="1">'2012 Preliminary P&amp;L - Summary'!$B$2</definedName>
    <definedName name="QB_ROW_19011" localSheetId="3" hidden="1">'2012 Preliminary P&amp;L Detail'!$B$2</definedName>
    <definedName name="QB_ROW_19011" localSheetId="4" hidden="1">'2012 Rst. Grt &amp; Income Rpt.'!$B$2</definedName>
    <definedName name="QB_ROW_19311" localSheetId="2" hidden="1">'2012 Preliminary P&amp;L - Summary'!$B$42</definedName>
    <definedName name="QB_ROW_19311" localSheetId="3" hidden="1">'2012 Preliminary P&amp;L Detail'!$B$485</definedName>
    <definedName name="QB_ROW_19311" localSheetId="4" hidden="1">'2012 Rst. Grt &amp; Income Rpt.'!$B$42</definedName>
    <definedName name="QB_ROW_20031" localSheetId="2" hidden="1">'2012 Preliminary P&amp;L - Summary'!$D$3</definedName>
    <definedName name="QB_ROW_20031" localSheetId="3" hidden="1">'2012 Preliminary P&amp;L Detail'!$D$3</definedName>
    <definedName name="QB_ROW_20031" localSheetId="4" hidden="1">'2012 Rst. Grt &amp; Income Rpt.'!$D$3</definedName>
    <definedName name="QB_ROW_20331" localSheetId="2" hidden="1">'2012 Preliminary P&amp;L - Summary'!$D$14</definedName>
    <definedName name="QB_ROW_20331" localSheetId="3" hidden="1">'2012 Preliminary P&amp;L Detail'!$D$128</definedName>
    <definedName name="QB_ROW_20331" localSheetId="4" hidden="1">'2012 Rst. Grt &amp; Income Rpt.'!$D$14</definedName>
    <definedName name="QB_ROW_21031" localSheetId="2" hidden="1">'2012 Preliminary P&amp;L - Summary'!$D$16</definedName>
    <definedName name="QB_ROW_21031" localSheetId="3" hidden="1">'2012 Preliminary P&amp;L Detail'!$D$130</definedName>
    <definedName name="QB_ROW_21031" localSheetId="4" hidden="1">'2012 Rst. Grt &amp; Income Rpt.'!$D$16</definedName>
    <definedName name="QB_ROW_21331" localSheetId="2" hidden="1">'2012 Preliminary P&amp;L - Summary'!$D$41</definedName>
    <definedName name="QB_ROW_21331" localSheetId="3" hidden="1">'2012 Preliminary P&amp;L Detail'!$D$484</definedName>
    <definedName name="QB_ROW_21331" localSheetId="4" hidden="1">'2012 Rst. Grt &amp; Income Rpt.'!$D$41</definedName>
    <definedName name="QB_ROW_25301" localSheetId="0" hidden="1">'1745276'!$A$37</definedName>
    <definedName name="QB_ROW_301060" localSheetId="3" hidden="1">'2012 Preliminary P&amp;L Detail'!$G$6</definedName>
    <definedName name="QB_ROW_301260" localSheetId="2" hidden="1">'2012 Preliminary P&amp;L - Summary'!$G$6</definedName>
    <definedName name="QB_ROW_301260" localSheetId="4" hidden="1">'2012 Rst. Grt &amp; Income Rpt.'!$G$6</definedName>
    <definedName name="QB_ROW_301360" localSheetId="3" hidden="1">'2012 Preliminary P&amp;L Detail'!$G$17</definedName>
    <definedName name="QB_ROW_322060" localSheetId="3" hidden="1">'2012 Preliminary P&amp;L Detail'!$G$18</definedName>
    <definedName name="QB_ROW_322260" localSheetId="2" hidden="1">'2012 Preliminary P&amp;L - Summary'!$G$7</definedName>
    <definedName name="QB_ROW_322260" localSheetId="4" hidden="1">'2012 Rst. Grt &amp; Income Rpt.'!$G$7</definedName>
    <definedName name="QB_ROW_322360" localSheetId="3" hidden="1">'2012 Preliminary P&amp;L Detail'!$G$45</definedName>
    <definedName name="QB_ROW_597060" localSheetId="3" hidden="1">'2012 Preliminary P&amp;L Detail'!$G$133</definedName>
    <definedName name="QB_ROW_597260" localSheetId="2" hidden="1">'2012 Preliminary P&amp;L - Summary'!$G$19</definedName>
    <definedName name="QB_ROW_597260" localSheetId="4" hidden="1">'2012 Rst. Grt &amp; Income Rpt.'!$G$19</definedName>
    <definedName name="QB_ROW_597360" localSheetId="3" hidden="1">'2012 Preliminary P&amp;L Detail'!$G$135</definedName>
    <definedName name="QB_ROW_86321" localSheetId="2" hidden="1">'2012 Preliminary P&amp;L - Summary'!$C$15</definedName>
    <definedName name="QB_ROW_86321" localSheetId="3" hidden="1">'2012 Preliminary P&amp;L Detail'!$C$129</definedName>
    <definedName name="QB_ROW_86321" localSheetId="4" hidden="1">'2012 Rst. Grt &amp; Income Rpt.'!$C$15</definedName>
    <definedName name="QBCANSUPPORTUPDATE" localSheetId="0">TRUE</definedName>
    <definedName name="QBCANSUPPORTUPDATE" localSheetId="2">TRUE</definedName>
    <definedName name="QBCANSUPPORTUPDATE" localSheetId="3">TRUE</definedName>
    <definedName name="QBCANSUPPORTUPDATE" localSheetId="4">TRUE</definedName>
    <definedName name="QBCOMPANYFILENAME" localSheetId="0">"X:\Mother Jones Magazine.QBW"</definedName>
    <definedName name="QBCOMPANYFILENAME" localSheetId="2">"X:\Mother Jones Magazine.QBW"</definedName>
    <definedName name="QBCOMPANYFILENAME" localSheetId="3">"X:\Mother Jones Magazine.QBW"</definedName>
    <definedName name="QBCOMPANYFILENAME" localSheetId="4">"X:\Mother Jones Magazine.QBW"</definedName>
    <definedName name="QBENDDATE" localSheetId="0">20121231</definedName>
    <definedName name="QBENDDATE" localSheetId="2">20121231</definedName>
    <definedName name="QBENDDATE" localSheetId="3">20121231</definedName>
    <definedName name="QBENDDATE" localSheetId="4">20121231</definedName>
    <definedName name="QBHEADERSONSCREEN" localSheetId="0">FALSE</definedName>
    <definedName name="QBHEADERSONSCREEN" localSheetId="2">FALSE</definedName>
    <definedName name="QBHEADERSONSCREEN" localSheetId="3">FALSE</definedName>
    <definedName name="QBHEADERSONSCREEN" localSheetId="4">FALSE</definedName>
    <definedName name="QBMETADATASIZE" localSheetId="0">7293</definedName>
    <definedName name="QBMETADATASIZE" localSheetId="2">5881</definedName>
    <definedName name="QBMETADATASIZE" localSheetId="3">7389</definedName>
    <definedName name="QBMETADATASIZE" localSheetId="4">5881</definedName>
    <definedName name="QBPRESERVECOLOR" localSheetId="0">FALSE</definedName>
    <definedName name="QBPRESERVECOLOR" localSheetId="2">FALSE</definedName>
    <definedName name="QBPRESERVECOLOR" localSheetId="3">FALSE</definedName>
    <definedName name="QBPRESERVECOLOR" localSheetId="4">FALSE</definedName>
    <definedName name="QBPRESERVEFONT" localSheetId="0">FALSE</definedName>
    <definedName name="QBPRESERVEFONT" localSheetId="2">FALSE</definedName>
    <definedName name="QBPRESERVEFONT" localSheetId="3">FALSE</definedName>
    <definedName name="QBPRESERVEFONT" localSheetId="4">FALSE</definedName>
    <definedName name="QBPRESERVEROWHEIGHT" localSheetId="0">FALSE</definedName>
    <definedName name="QBPRESERVEROWHEIGHT" localSheetId="2">FALSE</definedName>
    <definedName name="QBPRESERVEROWHEIGHT" localSheetId="3">FALSE</definedName>
    <definedName name="QBPRESERVEROWHEIGHT" localSheetId="4">FALSE</definedName>
    <definedName name="QBPRESERVESPACE" localSheetId="0">FALSE</definedName>
    <definedName name="QBPRESERVESPACE" localSheetId="2">FALSE</definedName>
    <definedName name="QBPRESERVESPACE" localSheetId="3">FALSE</definedName>
    <definedName name="QBPRESERVESPACE" localSheetId="4">FALSE</definedName>
    <definedName name="QBREPORTCOLAXIS" localSheetId="0">0</definedName>
    <definedName name="QBREPORTCOLAXIS" localSheetId="2">0</definedName>
    <definedName name="QBREPORTCOLAXIS" localSheetId="3">0</definedName>
    <definedName name="QBREPORTCOLAXIS" localSheetId="4">19</definedName>
    <definedName name="QBREPORTCOMPANYID" localSheetId="0">"96b601a6fbb74051bb3b9684992437e6"</definedName>
    <definedName name="QBREPORTCOMPANYID" localSheetId="2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2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2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2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2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2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2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2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2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2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2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2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2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2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2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2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2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2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2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2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2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2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2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2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2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2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2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2">FALSE</definedName>
    <definedName name="QBREPORTCOMPARECOL_YTDPCT" localSheetId="3">FALSE</definedName>
    <definedName name="QBREPORTCOMPARECOL_YTDPCT" localSheetId="4">FALSE</definedName>
    <definedName name="QBREPORTROWAXIS" localSheetId="0">12</definedName>
    <definedName name="QBREPORTROWAXIS" localSheetId="2">11</definedName>
    <definedName name="QBREPORTROWAXIS" localSheetId="3">11</definedName>
    <definedName name="QBREPORTROWAXIS" localSheetId="4">11</definedName>
    <definedName name="QBREPORTSUBCOLAXIS" localSheetId="0">0</definedName>
    <definedName name="QBREPORTSUBCOLAXIS" localSheetId="2">0</definedName>
    <definedName name="QBREPORTSUBCOLAXIS" localSheetId="3">0</definedName>
    <definedName name="QBREPORTSUBCOLAXIS" localSheetId="4">0</definedName>
    <definedName name="QBREPORTTYPE" localSheetId="0">19</definedName>
    <definedName name="QBREPORTTYPE" localSheetId="2">0</definedName>
    <definedName name="QBREPORTTYPE" localSheetId="3">4</definedName>
    <definedName name="QBREPORTTYPE" localSheetId="4">3</definedName>
    <definedName name="QBROWHEADERS" localSheetId="0">4</definedName>
    <definedName name="QBROWHEADERS" localSheetId="2">7</definedName>
    <definedName name="QBROWHEADERS" localSheetId="3">7</definedName>
    <definedName name="QBROWHEADERS" localSheetId="4">7</definedName>
    <definedName name="QBSTARTDATE" localSheetId="0">20120101</definedName>
    <definedName name="QBSTARTDATE" localSheetId="2">20120101</definedName>
    <definedName name="QBSTARTDATE" localSheetId="3">20120101</definedName>
    <definedName name="QBSTARTDATE" localSheetId="4">20120101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81" i="7" l="1"/>
  <c r="R481" i="7"/>
  <c r="Q481" i="7"/>
  <c r="S478" i="7"/>
  <c r="R478" i="7"/>
  <c r="Q478" i="7"/>
  <c r="S447" i="7"/>
  <c r="R447" i="7"/>
  <c r="Q447" i="7"/>
  <c r="S439" i="7"/>
  <c r="R439" i="7"/>
  <c r="Q439" i="7"/>
  <c r="S423" i="7"/>
  <c r="R423" i="7"/>
  <c r="Q423" i="7"/>
  <c r="S386" i="7"/>
  <c r="R386" i="7"/>
  <c r="Q386" i="7"/>
  <c r="S376" i="7"/>
  <c r="R376" i="7"/>
  <c r="Q376" i="7"/>
  <c r="S373" i="7"/>
  <c r="R373" i="7"/>
  <c r="Q373" i="7"/>
  <c r="S360" i="7"/>
  <c r="R360" i="7"/>
  <c r="Q360" i="7"/>
  <c r="S357" i="7"/>
  <c r="R357" i="7"/>
  <c r="Q357" i="7"/>
  <c r="S354" i="7"/>
  <c r="R354" i="7"/>
  <c r="Q354" i="7"/>
  <c r="S348" i="7"/>
  <c r="R348" i="7"/>
  <c r="Q348" i="7"/>
  <c r="S304" i="7"/>
  <c r="R304" i="7"/>
  <c r="Q304" i="7"/>
  <c r="S294" i="7"/>
  <c r="R294" i="7"/>
  <c r="Q294" i="7"/>
  <c r="S258" i="7"/>
  <c r="S482" i="7"/>
  <c r="S483" i="7"/>
  <c r="R258" i="7"/>
  <c r="R482" i="7"/>
  <c r="R483" i="7"/>
  <c r="Q258" i="7"/>
  <c r="Q482" i="7"/>
  <c r="Q483" i="7"/>
  <c r="Q135" i="7"/>
  <c r="Q136" i="7"/>
  <c r="Q137" i="7"/>
  <c r="S135" i="7"/>
  <c r="S136" i="7"/>
  <c r="S137" i="7"/>
  <c r="S484" i="7"/>
  <c r="R135" i="7"/>
  <c r="R136" i="7"/>
  <c r="R137" i="7"/>
  <c r="R484" i="7"/>
  <c r="Q114" i="7"/>
  <c r="Q126" i="7"/>
  <c r="Q127" i="7"/>
  <c r="S126" i="7"/>
  <c r="R126" i="7"/>
  <c r="S114" i="7"/>
  <c r="S127" i="7"/>
  <c r="R114" i="7"/>
  <c r="R127" i="7"/>
  <c r="Q17" i="7"/>
  <c r="Q45" i="7"/>
  <c r="Q46" i="7"/>
  <c r="Q47" i="7"/>
  <c r="Q128" i="7"/>
  <c r="Q129" i="7"/>
  <c r="S45" i="7"/>
  <c r="R45" i="7"/>
  <c r="S17" i="7"/>
  <c r="S46" i="7"/>
  <c r="S47" i="7"/>
  <c r="S128" i="7"/>
  <c r="S129" i="7"/>
  <c r="S485" i="7"/>
  <c r="S486" i="7"/>
  <c r="R17" i="7"/>
  <c r="R46" i="7"/>
  <c r="R47" i="7"/>
  <c r="R128" i="7"/>
  <c r="R129" i="7"/>
  <c r="R485" i="7"/>
  <c r="R486" i="7"/>
  <c r="Q484" i="7"/>
  <c r="Q485" i="7"/>
  <c r="Q486" i="7"/>
  <c r="V39" i="6"/>
  <c r="V40" i="6"/>
  <c r="U39" i="6"/>
  <c r="U40" i="6"/>
  <c r="T39" i="6"/>
  <c r="T40" i="6"/>
  <c r="S39" i="6"/>
  <c r="S40" i="6"/>
  <c r="R39" i="6"/>
  <c r="R40" i="6"/>
  <c r="Q39" i="6"/>
  <c r="Q40" i="6"/>
  <c r="P39" i="6"/>
  <c r="P40" i="6"/>
  <c r="O39" i="6"/>
  <c r="O40" i="6"/>
  <c r="N39" i="6"/>
  <c r="N40" i="6"/>
  <c r="M39" i="6"/>
  <c r="M40" i="6"/>
  <c r="L39" i="6"/>
  <c r="L40" i="6"/>
  <c r="K39" i="6"/>
  <c r="K40" i="6"/>
  <c r="J39" i="6"/>
  <c r="J40" i="6"/>
  <c r="I39" i="6"/>
  <c r="I40" i="6"/>
  <c r="H39" i="6"/>
  <c r="H40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V20" i="6"/>
  <c r="V21" i="6"/>
  <c r="V41" i="6"/>
  <c r="U20" i="6"/>
  <c r="U21" i="6"/>
  <c r="U41" i="6"/>
  <c r="T20" i="6"/>
  <c r="T21" i="6"/>
  <c r="T41" i="6"/>
  <c r="S20" i="6"/>
  <c r="S21" i="6"/>
  <c r="R20" i="6"/>
  <c r="R21" i="6"/>
  <c r="R41" i="6"/>
  <c r="Q20" i="6"/>
  <c r="Q21" i="6"/>
  <c r="Q41" i="6"/>
  <c r="P20" i="6"/>
  <c r="P21" i="6"/>
  <c r="P41" i="6"/>
  <c r="O20" i="6"/>
  <c r="O21" i="6"/>
  <c r="N20" i="6"/>
  <c r="N21" i="6"/>
  <c r="N41" i="6"/>
  <c r="M20" i="6"/>
  <c r="M21" i="6"/>
  <c r="M41" i="6"/>
  <c r="L20" i="6"/>
  <c r="L21" i="6"/>
  <c r="L41" i="6"/>
  <c r="K20" i="6"/>
  <c r="K21" i="6"/>
  <c r="J20" i="6"/>
  <c r="J21" i="6"/>
  <c r="J41" i="6"/>
  <c r="I20" i="6"/>
  <c r="I21" i="6"/>
  <c r="I41" i="6"/>
  <c r="H20" i="6"/>
  <c r="H21" i="6"/>
  <c r="W19" i="6"/>
  <c r="V13" i="6"/>
  <c r="U13" i="6"/>
  <c r="T13" i="6"/>
  <c r="S13" i="6"/>
  <c r="R13" i="6"/>
  <c r="Q13" i="6"/>
  <c r="P13" i="6"/>
  <c r="O13" i="6"/>
  <c r="N13" i="6"/>
  <c r="M13" i="6"/>
  <c r="L13" i="6"/>
  <c r="K13" i="6"/>
  <c r="H13" i="6"/>
  <c r="I13" i="6"/>
  <c r="J13" i="6"/>
  <c r="W13" i="6"/>
  <c r="W12" i="6"/>
  <c r="W11" i="6"/>
  <c r="V8" i="6"/>
  <c r="V9" i="6"/>
  <c r="V14" i="6"/>
  <c r="V15" i="6"/>
  <c r="V42" i="6"/>
  <c r="V43" i="6"/>
  <c r="U8" i="6"/>
  <c r="U9" i="6"/>
  <c r="U14" i="6"/>
  <c r="U15" i="6"/>
  <c r="T8" i="6"/>
  <c r="T9" i="6"/>
  <c r="T14" i="6"/>
  <c r="T15" i="6"/>
  <c r="T42" i="6"/>
  <c r="T43" i="6"/>
  <c r="S8" i="6"/>
  <c r="S9" i="6"/>
  <c r="S14" i="6"/>
  <c r="S15" i="6"/>
  <c r="R8" i="6"/>
  <c r="R9" i="6"/>
  <c r="R14" i="6"/>
  <c r="R15" i="6"/>
  <c r="R42" i="6"/>
  <c r="R43" i="6"/>
  <c r="Q8" i="6"/>
  <c r="Q9" i="6"/>
  <c r="Q14" i="6"/>
  <c r="Q15" i="6"/>
  <c r="P8" i="6"/>
  <c r="P9" i="6"/>
  <c r="P14" i="6"/>
  <c r="P15" i="6"/>
  <c r="P42" i="6"/>
  <c r="P43" i="6"/>
  <c r="O8" i="6"/>
  <c r="O9" i="6"/>
  <c r="O14" i="6"/>
  <c r="O15" i="6"/>
  <c r="N8" i="6"/>
  <c r="N9" i="6"/>
  <c r="N14" i="6"/>
  <c r="N15" i="6"/>
  <c r="N42" i="6"/>
  <c r="N43" i="6"/>
  <c r="M8" i="6"/>
  <c r="M9" i="6"/>
  <c r="M14" i="6"/>
  <c r="M15" i="6"/>
  <c r="L8" i="6"/>
  <c r="L9" i="6"/>
  <c r="L14" i="6"/>
  <c r="L15" i="6"/>
  <c r="L42" i="6"/>
  <c r="L43" i="6"/>
  <c r="K8" i="6"/>
  <c r="K9" i="6"/>
  <c r="K14" i="6"/>
  <c r="K15" i="6"/>
  <c r="J8" i="6"/>
  <c r="J9" i="6"/>
  <c r="J14" i="6"/>
  <c r="J15" i="6"/>
  <c r="J42" i="6"/>
  <c r="J43" i="6"/>
  <c r="I8" i="6"/>
  <c r="I9" i="6"/>
  <c r="I14" i="6"/>
  <c r="I15" i="6"/>
  <c r="H8" i="6"/>
  <c r="H9" i="6"/>
  <c r="W7" i="6"/>
  <c r="W6" i="6"/>
  <c r="H39" i="5"/>
  <c r="H40" i="5"/>
  <c r="H20" i="5"/>
  <c r="H21" i="5"/>
  <c r="H41" i="5"/>
  <c r="H13" i="5"/>
  <c r="H8" i="5"/>
  <c r="H9" i="5"/>
  <c r="H14" i="5"/>
  <c r="H15" i="5"/>
  <c r="H42" i="5"/>
  <c r="H43" i="5"/>
  <c r="P40" i="3"/>
  <c r="P41" i="3"/>
  <c r="P42" i="3"/>
  <c r="P43" i="3"/>
  <c r="O40" i="3"/>
  <c r="O41" i="3"/>
  <c r="O42" i="3"/>
  <c r="O43" i="3"/>
  <c r="N40" i="3"/>
  <c r="N41" i="3"/>
  <c r="N42" i="3"/>
  <c r="N43" i="3"/>
  <c r="P34" i="1"/>
  <c r="P35" i="1"/>
  <c r="P36" i="1"/>
  <c r="P37" i="1"/>
  <c r="O34" i="1"/>
  <c r="O35" i="1"/>
  <c r="O36" i="1"/>
  <c r="O37" i="1"/>
  <c r="N34" i="1"/>
  <c r="N35" i="1"/>
  <c r="N36" i="1"/>
  <c r="N37" i="1"/>
  <c r="S41" i="6"/>
  <c r="S42" i="6"/>
  <c r="S43" i="6"/>
  <c r="W40" i="6"/>
  <c r="W9" i="6"/>
  <c r="H14" i="6"/>
  <c r="K41" i="6"/>
  <c r="K42" i="6"/>
  <c r="K43" i="6"/>
  <c r="O41" i="6"/>
  <c r="O42" i="6"/>
  <c r="O43" i="6"/>
  <c r="I42" i="6"/>
  <c r="I43" i="6"/>
  <c r="M42" i="6"/>
  <c r="M43" i="6"/>
  <c r="Q42" i="6"/>
  <c r="Q43" i="6"/>
  <c r="U42" i="6"/>
  <c r="U43" i="6"/>
  <c r="H41" i="6"/>
  <c r="W21" i="6"/>
  <c r="W39" i="6"/>
  <c r="W20" i="6"/>
  <c r="W8" i="6"/>
  <c r="W41" i="6"/>
  <c r="W14" i="6"/>
  <c r="H15" i="6"/>
  <c r="H42" i="6"/>
  <c r="W15" i="6"/>
  <c r="H43" i="6"/>
  <c r="W43" i="6"/>
  <c r="W42" i="6"/>
</calcChain>
</file>

<file path=xl/sharedStrings.xml><?xml version="1.0" encoding="utf-8"?>
<sst xmlns="http://schemas.openxmlformats.org/spreadsheetml/2006/main" count="2973" uniqueCount="689">
  <si>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</si>
  <si>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</si>
  <si>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</si>
  <si>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</si>
  <si>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</si>
  <si>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</si>
  <si>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</si>
  <si>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</si>
  <si>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</si>
  <si>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</si>
  <si>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</si>
  <si>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7400 · Total Sponsored Projects</t>
  </si>
  <si>
    <t>7402 · Total TMC Project Expense</t>
  </si>
  <si>
    <t>1745276 · TMC Member Capacity Building</t>
  </si>
  <si>
    <t>Total 1745276 · TMC Member Capacity Building</t>
  </si>
  <si>
    <t>Total 7402 · Total TMC Project Expense</t>
  </si>
  <si>
    <t>Total 7400 · Total Sponsored Projects</t>
  </si>
  <si>
    <t>TOTAL</t>
  </si>
  <si>
    <t>Bill</t>
  </si>
  <si>
    <t>General Journal</t>
  </si>
  <si>
    <t>02192012</t>
  </si>
  <si>
    <t>3876</t>
  </si>
  <si>
    <t>1363</t>
  </si>
  <si>
    <t>9604</t>
  </si>
  <si>
    <t>10209</t>
  </si>
  <si>
    <t>TMC-032612</t>
  </si>
  <si>
    <t>1</t>
  </si>
  <si>
    <t>9605</t>
  </si>
  <si>
    <t>1388</t>
  </si>
  <si>
    <t>10211</t>
  </si>
  <si>
    <t>TMC-3609</t>
  </si>
  <si>
    <t>08282012</t>
  </si>
  <si>
    <t>9606-NAT</t>
  </si>
  <si>
    <t>1348</t>
  </si>
  <si>
    <t>10213</t>
  </si>
  <si>
    <t>10212</t>
  </si>
  <si>
    <t>TMC-3612</t>
  </si>
  <si>
    <t>9607-NAT</t>
  </si>
  <si>
    <t>10214</t>
  </si>
  <si>
    <t>1425</t>
  </si>
  <si>
    <t>The American Prospect.</t>
  </si>
  <si>
    <t>TruthOut.</t>
  </si>
  <si>
    <t>In These Times.</t>
  </si>
  <si>
    <t>GritTV</t>
  </si>
  <si>
    <t>YES! Magazine</t>
  </si>
  <si>
    <t>The Nation Institute</t>
  </si>
  <si>
    <t>InterPress News Service</t>
  </si>
  <si>
    <t>RH Reality Check.</t>
  </si>
  <si>
    <t>Free Speech TV</t>
  </si>
  <si>
    <t>Free Speech Radio News.</t>
  </si>
  <si>
    <t>Public News Service.</t>
  </si>
  <si>
    <t>Center for Media Change/Oakland Local</t>
  </si>
  <si>
    <t>TMC Golden Ticket Winner</t>
  </si>
  <si>
    <t>Harnisch Foundation</t>
  </si>
  <si>
    <t>Inv. 1363 TMC MPREP</t>
  </si>
  <si>
    <t>Inv. 9604</t>
  </si>
  <si>
    <t>Inv. 10209 TMC MPREP</t>
  </si>
  <si>
    <t>Inv. 1 MRREP</t>
  </si>
  <si>
    <t>TMC MPREP Project - Media Reform</t>
  </si>
  <si>
    <t>Inv. 10211 TMC MPREP Project</t>
  </si>
  <si>
    <t>Inv. TMC-3609</t>
  </si>
  <si>
    <t>Member Capacity Building Grant</t>
  </si>
  <si>
    <t>Inv. 9606-NAT TMC MPREP 9/1-11/30/12</t>
  </si>
  <si>
    <t>Inv. 1348</t>
  </si>
  <si>
    <t>Inv. 10213</t>
  </si>
  <si>
    <t>Inv. 10212</t>
  </si>
  <si>
    <t>Inv. TMC-3612</t>
  </si>
  <si>
    <t>Inv. 9607-NAT TMC MPREP 12/1-2/28/13</t>
  </si>
  <si>
    <t>Inv. 10214</t>
  </si>
  <si>
    <t>Inv. 1425</t>
  </si>
  <si>
    <t>TMC Fundraiser</t>
  </si>
  <si>
    <t>TMC IILabs-Revenue</t>
  </si>
  <si>
    <t>TMC Collab-Fundraiser</t>
  </si>
  <si>
    <t>TMC Collab-Media Policy Project</t>
  </si>
  <si>
    <t>TMC Campaign Cash</t>
  </si>
  <si>
    <t>TMC Editorial Collaborations</t>
  </si>
  <si>
    <t>1002001 · A/P Trade Payables</t>
  </si>
  <si>
    <t>1124212 · Memb Dev Online</t>
  </si>
  <si>
    <t>1745273 · TMC Travel</t>
  </si>
  <si>
    <t>Amex-JGK</t>
  </si>
  <si>
    <t>American Express Corporation</t>
  </si>
  <si>
    <t>Virgin America</t>
  </si>
  <si>
    <t>TMC Communications/Outreach</t>
  </si>
  <si>
    <t>Embassy Suite</t>
  </si>
  <si>
    <t>Amtrak</t>
  </si>
  <si>
    <t>SuperShuttle</t>
  </si>
  <si>
    <t>Frontier Airlines</t>
  </si>
  <si>
    <t>Getaroom.com</t>
  </si>
  <si>
    <t>Supershuttle</t>
  </si>
  <si>
    <t>Sutter Stockton</t>
  </si>
  <si>
    <t>Travel Insurance Policy</t>
  </si>
  <si>
    <t>TMC-CONF</t>
  </si>
  <si>
    <t>United Airlines</t>
  </si>
  <si>
    <t>Hotels.com</t>
  </si>
  <si>
    <t>07052012</t>
  </si>
  <si>
    <t>Ludwig, Mike</t>
  </si>
  <si>
    <t>TMC Travel Reimbursement</t>
  </si>
  <si>
    <t>TMC MPREP Reimbursement</t>
  </si>
  <si>
    <t>Travel Guard Insurance</t>
  </si>
  <si>
    <t>Travel Insurance</t>
  </si>
  <si>
    <t>American Airlines</t>
  </si>
  <si>
    <t>Travelers Insurance</t>
  </si>
  <si>
    <t>US Airways</t>
  </si>
  <si>
    <t>Public Chicago</t>
  </si>
  <si>
    <t>Hyatt Hotels</t>
  </si>
  <si>
    <t>Delta</t>
  </si>
  <si>
    <t>Expedia - DC Hotel</t>
  </si>
  <si>
    <t>Deposit</t>
  </si>
  <si>
    <t>140207</t>
  </si>
  <si>
    <t>O'Reilly Media, Inc.</t>
  </si>
  <si>
    <t>Tasneem Raja Edit Travel Reimbursement Stipend</t>
  </si>
  <si>
    <t>TMC</t>
  </si>
  <si>
    <t>1001011 · Operating Acct - Comerica-New</t>
  </si>
  <si>
    <t>Amex - JGK</t>
  </si>
  <si>
    <t>Holiday Inn Express</t>
  </si>
  <si>
    <t>Millenium Biltmore/LA ANnenberg Conference</t>
  </si>
  <si>
    <t>Yellow Cab/LA ANnenberg Conference</t>
  </si>
  <si>
    <t>Total 1745273 · TMC Travel</t>
  </si>
  <si>
    <t>Jan - Dec 12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</si>
  <si>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</si>
  <si>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</si>
  <si>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</si>
  <si>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</si>
  <si>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</si>
  <si>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1104301 · Dev Temp Restr Income</t>
  </si>
  <si>
    <t>Total 101 · Total Major Gift</t>
  </si>
  <si>
    <t>Total 10 · Total Dev Income</t>
  </si>
  <si>
    <t>71 · Total TMC Income</t>
  </si>
  <si>
    <t>1714101 · TMC Membership Dues Income</t>
  </si>
  <si>
    <t>1714102 · TMC IILabs</t>
  </si>
  <si>
    <t>Total 71 · Total TMC Income</t>
  </si>
  <si>
    <t>Total Income</t>
  </si>
  <si>
    <t>Gross Profit</t>
  </si>
  <si>
    <t>Expense</t>
  </si>
  <si>
    <t>3500 · Total OL Technology Expense</t>
  </si>
  <si>
    <t>3502 · Total OL Tech Overhead</t>
  </si>
  <si>
    <t>1355370 · OL Tech Hosting</t>
  </si>
  <si>
    <t>Total 3502 · Total OL Tech Overhead</t>
  </si>
  <si>
    <t>Total 3500 · Total OL Technology Expense</t>
  </si>
  <si>
    <t>1745202 · TMC Personnel</t>
  </si>
  <si>
    <t>1745209 · TMC Website Fees</t>
  </si>
  <si>
    <t>1745201 · TMC Sponsorship Fee</t>
  </si>
  <si>
    <t>1745250 · TMC Contractor</t>
  </si>
  <si>
    <t>1745251 · TMC Contractor Reimbursement</t>
  </si>
  <si>
    <t>1745260 · TMC Conference/seminars</t>
  </si>
  <si>
    <t>1745263 · TMC Hard/Software Non Cap</t>
  </si>
  <si>
    <t>1745266 · TMC Software licensing</t>
  </si>
  <si>
    <t>1745268 · TMC Miscellaneous</t>
  </si>
  <si>
    <t>1745272 · TMC Postage</t>
  </si>
  <si>
    <t>1745274 · TMC Meals/Entertainment</t>
  </si>
  <si>
    <t>1745275 · TMC Registration Fees</t>
  </si>
  <si>
    <t>1745279 · TMC Event</t>
  </si>
  <si>
    <t>Total Expense</t>
  </si>
  <si>
    <t>Net Ordinary Income</t>
  </si>
  <si>
    <t>Net Income</t>
  </si>
  <si>
    <t>TMC-IILABS-Metrics</t>
  </si>
  <si>
    <t>TMC IILabs-Community-Jourl-PIN</t>
  </si>
  <si>
    <t>TMC Intern - House</t>
  </si>
  <si>
    <t>TMC Meetings - Annual</t>
  </si>
  <si>
    <t>TMC Meetings - Regional</t>
  </si>
  <si>
    <t>TMC Research</t>
  </si>
  <si>
    <t>3872</t>
  </si>
  <si>
    <t>to release restricted grant income related to TMC</t>
  </si>
  <si>
    <t>3871</t>
  </si>
  <si>
    <t>To release Restricted grant income related to TMC</t>
  </si>
  <si>
    <t>4019</t>
  </si>
  <si>
    <t>To release restriced grant income TMC restricted grant project</t>
  </si>
  <si>
    <t>4123</t>
  </si>
  <si>
    <t>To release restricted grant income related to TMC restricted grant project</t>
  </si>
  <si>
    <t>4232</t>
  </si>
  <si>
    <t>To release restricted grant income related to TMC project</t>
  </si>
  <si>
    <t>4317</t>
  </si>
  <si>
    <t>To release restricted grant income related to restricted grant project</t>
  </si>
  <si>
    <t>4402</t>
  </si>
  <si>
    <t>To release restricted grant income related to Peace and TMC</t>
  </si>
  <si>
    <t>4537</t>
  </si>
  <si>
    <t>To release restricted grant income related to TMC  project</t>
  </si>
  <si>
    <t>4602</t>
  </si>
  <si>
    <t>To release restricted grant income related toTMC. restricted grant project</t>
  </si>
  <si>
    <t>4757</t>
  </si>
  <si>
    <t>To release restricted grants to match related expenditure</t>
  </si>
  <si>
    <t>Total 1104207 · Dev Foundation Rel Temp Restr</t>
  </si>
  <si>
    <t>40700</t>
  </si>
  <si>
    <t>Razoo Foundation</t>
  </si>
  <si>
    <t>(Fdntn)Donation</t>
  </si>
  <si>
    <t>1001001 · Operating Acct (Comerica)</t>
  </si>
  <si>
    <t>43058</t>
  </si>
  <si>
    <t>(Fdtn)Online Donations</t>
  </si>
  <si>
    <t>To release restriced grant income related TMC restricted grant project</t>
  </si>
  <si>
    <t>3332</t>
  </si>
  <si>
    <t>Karri L. Kaiser</t>
  </si>
  <si>
    <t>TMC Misc</t>
  </si>
  <si>
    <t>52643</t>
  </si>
  <si>
    <t>Online Donations</t>
  </si>
  <si>
    <t>52885</t>
  </si>
  <si>
    <t>6199</t>
  </si>
  <si>
    <t>Online Contributions</t>
  </si>
  <si>
    <t>55122</t>
  </si>
  <si>
    <t>TMC Fundraising</t>
  </si>
  <si>
    <t>50443</t>
  </si>
  <si>
    <t>1117</t>
  </si>
  <si>
    <t>Robert W. Deutsch Foundation</t>
  </si>
  <si>
    <t>TMC Support Contribution</t>
  </si>
  <si>
    <t>57325</t>
  </si>
  <si>
    <t>59726</t>
  </si>
  <si>
    <t>Donation</t>
  </si>
  <si>
    <t>148984</t>
  </si>
  <si>
    <t>The Seattle Foundation</t>
  </si>
  <si>
    <t>Grant - The Media Consortium</t>
  </si>
  <si>
    <t>1879</t>
  </si>
  <si>
    <t>Wallace Global Fund</t>
  </si>
  <si>
    <t>General Support Grant</t>
  </si>
  <si>
    <t>0084546002</t>
  </si>
  <si>
    <t>Business for the Environment</t>
  </si>
  <si>
    <t>aka Global Futures Foundation</t>
  </si>
  <si>
    <t>61915</t>
  </si>
  <si>
    <t>Donations</t>
  </si>
  <si>
    <t>64578</t>
  </si>
  <si>
    <t>Total 1104301 · Dev Temp Restr Income</t>
  </si>
  <si>
    <t>2288</t>
  </si>
  <si>
    <t>Foundation for National Progress</t>
  </si>
  <si>
    <t>The New School Membership Refund</t>
  </si>
  <si>
    <t>13374</t>
  </si>
  <si>
    <t>American Forum</t>
  </si>
  <si>
    <t>2011 TMC Membership Dues</t>
  </si>
  <si>
    <t>Kim Elliott</t>
  </si>
  <si>
    <t>14698</t>
  </si>
  <si>
    <t>Applied Research Center</t>
  </si>
  <si>
    <t>TMC 2012 Membership Dues</t>
  </si>
  <si>
    <t>1110</t>
  </si>
  <si>
    <t>The Uptake</t>
  </si>
  <si>
    <t>2012 TMC Membership Dues</t>
  </si>
  <si>
    <t>40280</t>
  </si>
  <si>
    <t>Earth Island Institute</t>
  </si>
  <si>
    <t>5228</t>
  </si>
  <si>
    <t>International Media Project</t>
  </si>
  <si>
    <t>2353</t>
  </si>
  <si>
    <t>20214</t>
  </si>
  <si>
    <t>Independent Media Institute.</t>
  </si>
  <si>
    <t>7815</t>
  </si>
  <si>
    <t>Washington Monthly</t>
  </si>
  <si>
    <t>6534</t>
  </si>
  <si>
    <t>Brave New Foundation</t>
  </si>
  <si>
    <t>2011 &amp; 2012 TMC Membership Dues</t>
  </si>
  <si>
    <t>13978</t>
  </si>
  <si>
    <t>Public News Service</t>
  </si>
  <si>
    <t>4389</t>
  </si>
  <si>
    <t>Free Speech Radio News</t>
  </si>
  <si>
    <t>1305</t>
  </si>
  <si>
    <t>Institute for Public Affairs</t>
  </si>
  <si>
    <t>13378</t>
  </si>
  <si>
    <t>Community Renewal Society</t>
  </si>
  <si>
    <t>44561</t>
  </si>
  <si>
    <t>The Nation Company L.P.</t>
  </si>
  <si>
    <t>32242</t>
  </si>
  <si>
    <t>Chelsea Green Publishing</t>
  </si>
  <si>
    <t>3209</t>
  </si>
  <si>
    <t>LA Progressive - Richard Price</t>
  </si>
  <si>
    <t>13245</t>
  </si>
  <si>
    <t>Dissent Magazine</t>
  </si>
  <si>
    <t>00006568</t>
  </si>
  <si>
    <t>Care2.com, Inc.</t>
  </si>
  <si>
    <t>0181715</t>
  </si>
  <si>
    <t>The New School</t>
  </si>
  <si>
    <t>3879</t>
  </si>
  <si>
    <t>NAMAC</t>
  </si>
  <si>
    <t>1321</t>
  </si>
  <si>
    <t>Urban Habitat Program</t>
  </si>
  <si>
    <t>4924</t>
  </si>
  <si>
    <t>Inter Press Service</t>
  </si>
  <si>
    <t>5271</t>
  </si>
  <si>
    <t>Susan E. Mernit</t>
  </si>
  <si>
    <t>15130</t>
  </si>
  <si>
    <t>The Orion Society</t>
  </si>
  <si>
    <t>116</t>
  </si>
  <si>
    <t>Greg Palast LLC</t>
  </si>
  <si>
    <t>23221</t>
  </si>
  <si>
    <t>Link Media, Inc.</t>
  </si>
  <si>
    <t>19148</t>
  </si>
  <si>
    <t>20517</t>
  </si>
  <si>
    <t>2012 &amp; 2013 TMC Membership Dues</t>
  </si>
  <si>
    <t>3941</t>
  </si>
  <si>
    <t>Richard J. Price</t>
  </si>
  <si>
    <t>2013 TMC Membership Dues</t>
  </si>
  <si>
    <t>Rabble 2012 TMC Membership Dues</t>
  </si>
  <si>
    <t>1448</t>
  </si>
  <si>
    <t>13283</t>
  </si>
  <si>
    <t>Foundation for the SIS</t>
  </si>
  <si>
    <t>16221</t>
  </si>
  <si>
    <t>Positive Futures / Yes</t>
  </si>
  <si>
    <t>41194</t>
  </si>
  <si>
    <t>1906</t>
  </si>
  <si>
    <t>Thom Hartmann Program c/o WYD Media Mgmt</t>
  </si>
  <si>
    <t>1086</t>
  </si>
  <si>
    <t>American Independent News Network</t>
  </si>
  <si>
    <t>54297</t>
  </si>
  <si>
    <t>The Progressive Inc.</t>
  </si>
  <si>
    <t>14108</t>
  </si>
  <si>
    <t>5311</t>
  </si>
  <si>
    <t>26291</t>
  </si>
  <si>
    <t>The New Press</t>
  </si>
  <si>
    <t>641</t>
  </si>
  <si>
    <t>Independent World Television, Inc.</t>
  </si>
  <si>
    <t>501</t>
  </si>
  <si>
    <t>NewsTaco LLC</t>
  </si>
  <si>
    <t>1480</t>
  </si>
  <si>
    <t>5208</t>
  </si>
  <si>
    <t>Public Intelligence Inc.</t>
  </si>
  <si>
    <t>1854</t>
  </si>
  <si>
    <t>Women's Media Center</t>
  </si>
  <si>
    <t>4195</t>
  </si>
  <si>
    <t>To book 2012 TMC Membership Dues from GWW TO TMC</t>
  </si>
  <si>
    <t>1745311 · GWW Program</t>
  </si>
  <si>
    <t>8371</t>
  </si>
  <si>
    <t>Liberty Media for Women, LLC</t>
  </si>
  <si>
    <t>044641</t>
  </si>
  <si>
    <t>The American Prospect</t>
  </si>
  <si>
    <t>Jodi Jacobson</t>
  </si>
  <si>
    <t>2012 TMC Membership Dues - RH Realty</t>
  </si>
  <si>
    <t>3949</t>
  </si>
  <si>
    <t>24235</t>
  </si>
  <si>
    <t>Political Research Associates</t>
  </si>
  <si>
    <t>1391</t>
  </si>
  <si>
    <t>The Uptake Institute</t>
  </si>
  <si>
    <t>1289</t>
  </si>
  <si>
    <t>42819</t>
  </si>
  <si>
    <t>4575</t>
  </si>
  <si>
    <t>To book FNP 2013 TMC membership dues</t>
  </si>
  <si>
    <t>1995261 · Admin Professional Dues</t>
  </si>
  <si>
    <t>2545</t>
  </si>
  <si>
    <t>Truthout</t>
  </si>
  <si>
    <t>1548</t>
  </si>
  <si>
    <t>Specialty Studios</t>
  </si>
  <si>
    <t>007964</t>
  </si>
  <si>
    <t>1197</t>
  </si>
  <si>
    <t>41414</t>
  </si>
  <si>
    <t>High Country News</t>
  </si>
  <si>
    <t>20501</t>
  </si>
  <si>
    <t>Public Communicators</t>
  </si>
  <si>
    <t>Annual Fee</t>
  </si>
  <si>
    <t>2089</t>
  </si>
  <si>
    <t>Total 1714101 · TMC Membership Dues Income</t>
  </si>
  <si>
    <t>2389</t>
  </si>
  <si>
    <t>Inv. TMC_FNP 021512</t>
  </si>
  <si>
    <t>4196</t>
  </si>
  <si>
    <t>to book GWW's payment for TMCIILabs - Long-Form Journalism Innovation Lab</t>
  </si>
  <si>
    <t>4234</t>
  </si>
  <si>
    <t>fees for FNP participation in TMC's Long Form Journalism Lab</t>
  </si>
  <si>
    <t>41136</t>
  </si>
  <si>
    <t>Inv. TMC FNP 072312 - Marketing</t>
  </si>
  <si>
    <t>1112</t>
  </si>
  <si>
    <t>TMC Long Form J Lab</t>
  </si>
  <si>
    <t>13329</t>
  </si>
  <si>
    <t>TMC Lab</t>
  </si>
  <si>
    <t>1567</t>
  </si>
  <si>
    <t>TMC Labs</t>
  </si>
  <si>
    <t>54549</t>
  </si>
  <si>
    <t>TMC Labs - TMC FNP 07232012</t>
  </si>
  <si>
    <t>1297</t>
  </si>
  <si>
    <t>Laura Flanders Limited</t>
  </si>
  <si>
    <t>TMC Journalism Lab</t>
  </si>
  <si>
    <t>Total 1714102 · TMC IILabs</t>
  </si>
  <si>
    <t>Amex-EH</t>
  </si>
  <si>
    <t>Verio Inc.</t>
  </si>
  <si>
    <t>Total 1355370 · OL Tech Hosting</t>
  </si>
  <si>
    <t>3619R</t>
  </si>
  <si>
    <t>To record Dec. 2011 vacation accrual</t>
  </si>
  <si>
    <t>1105207 · Dev Vacation</t>
  </si>
  <si>
    <t>To record Dec. 2011 employer payroll tax for vacation accrual</t>
  </si>
  <si>
    <t>3680</t>
  </si>
  <si>
    <t>To record payroll exp. for 1.15.2012</t>
  </si>
  <si>
    <t>1105202 · Dev Staff Salaries</t>
  </si>
  <si>
    <t>To record payrol tax exp. for 1.15.2012</t>
  </si>
  <si>
    <t>3681</t>
  </si>
  <si>
    <t>Worker comp insurance for Jan. 2012</t>
  </si>
  <si>
    <t>1105213 · Dev Insurance Staff</t>
  </si>
  <si>
    <t>3683</t>
  </si>
  <si>
    <t>To accrue vacation for 1/2012</t>
  </si>
  <si>
    <t>3687</t>
  </si>
  <si>
    <t>To record Payroll expense for PP 1.31.2012</t>
  </si>
  <si>
    <t>3683R</t>
  </si>
  <si>
    <t>3758</t>
  </si>
  <si>
    <t>To record Payroll salary, taxes, insurance and payroll withholding for PP 2.15.2012</t>
  </si>
  <si>
    <t>3755</t>
  </si>
  <si>
    <t>Feb 2012 vacation accrual</t>
  </si>
  <si>
    <t>3769</t>
  </si>
  <si>
    <t>To record Feb.29 PR exp, taxes and other withholding</t>
  </si>
  <si>
    <t>3829</t>
  </si>
  <si>
    <t>Feb.2012 worker's comp. insurance</t>
  </si>
  <si>
    <t>3755R</t>
  </si>
  <si>
    <t>3836</t>
  </si>
  <si>
    <t>Payroll expense for 3.15.2012 PP</t>
  </si>
  <si>
    <t>3837</t>
  </si>
  <si>
    <t>Payroll and payroll tax exp for 3.31.2012</t>
  </si>
  <si>
    <t>3840</t>
  </si>
  <si>
    <t>Accrual vacation for March 2012</t>
  </si>
  <si>
    <t>3994</t>
  </si>
  <si>
    <t>Worker Comp ins. - Chartis Ins.</t>
  </si>
  <si>
    <t>3840R</t>
  </si>
  <si>
    <t>3914</t>
  </si>
  <si>
    <t>To record PR salary exp. for 4/15/2012</t>
  </si>
  <si>
    <t>To record PR taxes  exp. for 4/15/2012</t>
  </si>
  <si>
    <t>3913</t>
  </si>
  <si>
    <t>To record April 2012 vacation accrual</t>
  </si>
  <si>
    <t>To record April 2012 vacation accrual payroll tax</t>
  </si>
  <si>
    <t>3943</t>
  </si>
  <si>
    <t>To record Payroll exp. for PP 4.30.2012</t>
  </si>
  <si>
    <t>To record Payroll tax for PP 4.30.2012</t>
  </si>
  <si>
    <t>3987</t>
  </si>
  <si>
    <t>To record April Worker Comp. ins. expense</t>
  </si>
  <si>
    <t>3913R</t>
  </si>
  <si>
    <t>05072012</t>
  </si>
  <si>
    <t>Osborn, John</t>
  </si>
  <si>
    <t>TMC Collaborative Project - May Day</t>
  </si>
  <si>
    <t>Oltman, Samantha</t>
  </si>
  <si>
    <t>3981</t>
  </si>
  <si>
    <t>To record payroll salary, taxes and other withholding expense for 5/15/2012</t>
  </si>
  <si>
    <t>4020</t>
  </si>
  <si>
    <t>To accrual May 2012 vacation expense</t>
  </si>
  <si>
    <t>4035</t>
  </si>
  <si>
    <t>To record payroll salary, taxes exp and other PR benefits related for 5.31.2012</t>
  </si>
  <si>
    <t>4083</t>
  </si>
  <si>
    <t>To record worker comps exp</t>
  </si>
  <si>
    <t>4020R</t>
  </si>
  <si>
    <t>4091</t>
  </si>
  <si>
    <t>To record payroll expense for 6/15/2012</t>
  </si>
  <si>
    <t>4146</t>
  </si>
  <si>
    <t>To record vacation accrual for June 2012</t>
  </si>
  <si>
    <t>4147</t>
  </si>
  <si>
    <t>To record payroll  exp. for PP 6.30.2012</t>
  </si>
  <si>
    <t>To record payroll  tax  for PP 6.30.2012</t>
  </si>
  <si>
    <t>4146R</t>
  </si>
  <si>
    <t>4261</t>
  </si>
  <si>
    <t>To record payroll expense for PP ends 7/15/2012</t>
  </si>
  <si>
    <t>To record payroll taxes for PP ends 7/15/2012</t>
  </si>
  <si>
    <t>4263</t>
  </si>
  <si>
    <t>To record Payroll expense for PP ended 7/31/2012</t>
  </si>
  <si>
    <t>To record Payrol taxes for PP ended 7/31/2012</t>
  </si>
  <si>
    <t>4265</t>
  </si>
  <si>
    <t>To record vacation acrual for July 2012</t>
  </si>
  <si>
    <t>4265R</t>
  </si>
  <si>
    <t>4344</t>
  </si>
  <si>
    <t>To book Salary Expense for Aug 15 2012</t>
  </si>
  <si>
    <t>To book PR Tax Expense for Aug 15 2012</t>
  </si>
  <si>
    <t>4343</t>
  </si>
  <si>
    <t>Accrue Vacation for Aug 2012</t>
  </si>
  <si>
    <t>Accrue Vacation PR Tax for Aug 2012</t>
  </si>
  <si>
    <t>4345</t>
  </si>
  <si>
    <t>To book Salary Expense for Aug 31 2012</t>
  </si>
  <si>
    <t>To book PR Tax Expense for Aug 31 2012</t>
  </si>
  <si>
    <t>4349</t>
  </si>
  <si>
    <t>Worker comp insurance  - Chartis</t>
  </si>
  <si>
    <t>4350</t>
  </si>
  <si>
    <t>4343R</t>
  </si>
  <si>
    <t>4437</t>
  </si>
  <si>
    <t>To record Payroll Expense for PP ended 9/15/2012</t>
  </si>
  <si>
    <t>To record Payroll Taxes for PP ended 9/15/2012</t>
  </si>
  <si>
    <t>4434</t>
  </si>
  <si>
    <t>To Accrue Vacation for September 2012</t>
  </si>
  <si>
    <t>To Accrue Vacation Payroll Tax for September 2012</t>
  </si>
  <si>
    <t>4436</t>
  </si>
  <si>
    <t>Workers Comp Insurance - Chartis</t>
  </si>
  <si>
    <t>4438</t>
  </si>
  <si>
    <t>To record Payroll Expense for PP ended 9/30/2012</t>
  </si>
  <si>
    <t>To record Payroll Taxes for PP ended 9/30/2012</t>
  </si>
  <si>
    <t>4547</t>
  </si>
  <si>
    <t>To reclass personnel expn to TMC IIlabs- Metrics</t>
  </si>
  <si>
    <t>To reclass personnel exp. to TMC IIlabs- Metrics</t>
  </si>
  <si>
    <t>4434R</t>
  </si>
  <si>
    <t>4502</t>
  </si>
  <si>
    <t>To record Payroll Expense for PP ended 10/15/2012</t>
  </si>
  <si>
    <t>To record Payroll Taxes for PP ended 10/15/2012</t>
  </si>
  <si>
    <t>4503</t>
  </si>
  <si>
    <t>To record Payroll Expense for PP ended 10/31/2012</t>
  </si>
  <si>
    <t>To record Payroll Taxes for PP ended 10/31/2012</t>
  </si>
  <si>
    <t>4504</t>
  </si>
  <si>
    <t>4505</t>
  </si>
  <si>
    <t>To accrue vacation for October 2012</t>
  </si>
  <si>
    <t>4681</t>
  </si>
  <si>
    <t>To book personnel exp to  ILLABS- Metrics class</t>
  </si>
  <si>
    <t>4505R</t>
  </si>
  <si>
    <t>4631</t>
  </si>
  <si>
    <t>To record Payroll Expense for PP ended 11/15/2012</t>
  </si>
  <si>
    <t>To record Payroll Taxes for PP ended 11/15/2012</t>
  </si>
  <si>
    <t>4629</t>
  </si>
  <si>
    <t>To Accrue Vacation for November 2012</t>
  </si>
  <si>
    <t>To Accrue Vacation Payroll Tax for November 2012</t>
  </si>
  <si>
    <t>4630</t>
  </si>
  <si>
    <t>4632</t>
  </si>
  <si>
    <t>To record Payroll Expense for PP ended 11/30/2012</t>
  </si>
  <si>
    <t>To record Payroll Taxes for PP ended 11/30/2012</t>
  </si>
  <si>
    <t>4682</t>
  </si>
  <si>
    <t>To reclass Personnel exp to TMC ILLABS class</t>
  </si>
  <si>
    <t>4629R</t>
  </si>
  <si>
    <t>4718</t>
  </si>
  <si>
    <t>To record Payroll for period ending 12/15/12</t>
  </si>
  <si>
    <t>To record Payroll Taxes for period ending 12/15/12</t>
  </si>
  <si>
    <t>4716</t>
  </si>
  <si>
    <t>To Accrue Vacation for December 2012</t>
  </si>
  <si>
    <t>To Accrue Vacation PR Tax for December 2012</t>
  </si>
  <si>
    <t>4717</t>
  </si>
  <si>
    <t>4719</t>
  </si>
  <si>
    <t>To record payroll for period ending 12/31/12</t>
  </si>
  <si>
    <t>To record payroll taxes for period ending 12/31/12</t>
  </si>
  <si>
    <t>4758</t>
  </si>
  <si>
    <t>to reclass TMC personel exp.</t>
  </si>
  <si>
    <t>Total 1745202 · TMC Personnel</t>
  </si>
  <si>
    <t>Hootsuite Media Inc.</t>
  </si>
  <si>
    <t>Laughing Squid</t>
  </si>
  <si>
    <t>01272012</t>
  </si>
  <si>
    <t>Bank of America  -  MB</t>
  </si>
  <si>
    <t>WebFaction</t>
  </si>
  <si>
    <t>Hootsuite</t>
  </si>
  <si>
    <t>GoDaddy.com</t>
  </si>
  <si>
    <t>02272012</t>
  </si>
  <si>
    <t>03272012</t>
  </si>
  <si>
    <t>Web Faction</t>
  </si>
  <si>
    <t>04272012</t>
  </si>
  <si>
    <t>05272012</t>
  </si>
  <si>
    <t>Webfaction</t>
  </si>
  <si>
    <t>06272012</t>
  </si>
  <si>
    <t>Hootsuite Media Inc</t>
  </si>
  <si>
    <t>Laughing Squid Web Hosting</t>
  </si>
  <si>
    <t>Site5.com</t>
  </si>
  <si>
    <t>Hootsuite Media</t>
  </si>
  <si>
    <t>Dropbox</t>
  </si>
  <si>
    <t>Total 1745209 · TMC Website Fees</t>
  </si>
  <si>
    <t>3852</t>
  </si>
  <si>
    <t>7% of grant income received</t>
  </si>
  <si>
    <t>1904211 · Admin Sponsorship Income</t>
  </si>
  <si>
    <t>3827</t>
  </si>
  <si>
    <t>To record sponsorship fees</t>
  </si>
  <si>
    <t>3920</t>
  </si>
  <si>
    <t>To record sponsorship fees -  7% of grants received</t>
  </si>
  <si>
    <t>4338</t>
  </si>
  <si>
    <t>To record 7% sponsorship fee of grant income received</t>
  </si>
  <si>
    <t>4339</t>
  </si>
  <si>
    <t>adjustment to reconcile sponsorship fees @ 7% of TMC income through 8/31/12</t>
  </si>
  <si>
    <t>4433</t>
  </si>
  <si>
    <t>To record sponsorship fee of 7% September 2012 grant income</t>
  </si>
  <si>
    <t>4513</t>
  </si>
  <si>
    <t>to record sponsorship fee of 7% of TMC grants received in October 2012</t>
  </si>
  <si>
    <t>4674</t>
  </si>
  <si>
    <t>To record 7% of grants/income received in November 2012</t>
  </si>
  <si>
    <t>Total 1745201 · TMC Sponsorship Fee</t>
  </si>
  <si>
    <t>01062012</t>
  </si>
  <si>
    <t>Winfield, Kalindi</t>
  </si>
  <si>
    <t>Bi-Weekly Contractor: 12/26-01/06/2012</t>
  </si>
  <si>
    <t>01202012</t>
  </si>
  <si>
    <t>Bi-Weekly Contractor: 01/09-01/20/2012</t>
  </si>
  <si>
    <t>01312012</t>
  </si>
  <si>
    <t>TMC Fundraiser Extra Hours 1/16-1/31/2012</t>
  </si>
  <si>
    <t>02102012</t>
  </si>
  <si>
    <t>Bi-Weekly Contractor: 01/23-02/10/2012</t>
  </si>
  <si>
    <t>02132012</t>
  </si>
  <si>
    <t>Flanders. Laura</t>
  </si>
  <si>
    <t>02142012</t>
  </si>
  <si>
    <t>Utt, Courtney</t>
  </si>
  <si>
    <t>TMC Youtube Fundraiser Video</t>
  </si>
  <si>
    <t>02152012</t>
  </si>
  <si>
    <t>TMC Fundraiser Extra Hours 2/1-2/15/2012</t>
  </si>
  <si>
    <t>02162012</t>
  </si>
  <si>
    <t>TMC Fundraiser Extra Hours 2/13-2/17/2012</t>
  </si>
  <si>
    <t>02242012</t>
  </si>
  <si>
    <t>Bi-Weekly Contractor: 02/13-02/24/2012</t>
  </si>
  <si>
    <t>02292012</t>
  </si>
  <si>
    <t>TMC Fundraiser Extra Hours 2/16-2/29/2012</t>
  </si>
  <si>
    <t>2018</t>
  </si>
  <si>
    <t>Razoo LLC</t>
  </si>
  <si>
    <t>Inv. 2018</t>
  </si>
  <si>
    <t>TMC_03082012</t>
  </si>
  <si>
    <t>Polgreen, Erin</t>
  </si>
  <si>
    <t>Inv. TMC_03082012</t>
  </si>
  <si>
    <t>03092012</t>
  </si>
  <si>
    <t>Bi-Weekly Contractor: 02/27-03/09/2012</t>
  </si>
  <si>
    <t>03232012</t>
  </si>
  <si>
    <t>Bi-Weekly Contractor: 03/12-03/23/2012</t>
  </si>
  <si>
    <t>03302012</t>
  </si>
  <si>
    <t>Bi-Weekly Contractor: 03/26-03/30/2012</t>
  </si>
  <si>
    <t>04132012</t>
  </si>
  <si>
    <t>Walker, Deborah</t>
  </si>
  <si>
    <t>Bi-Weekly Contractor: 04/02-04/13/2012</t>
  </si>
  <si>
    <t>04232012</t>
  </si>
  <si>
    <t>TMC Logo</t>
  </si>
  <si>
    <t>Bi-Weekly Contractor: 04/16-04/27/2012</t>
  </si>
  <si>
    <t>122</t>
  </si>
  <si>
    <t>Front Group Design</t>
  </si>
  <si>
    <t>Inv. 122</t>
  </si>
  <si>
    <t>Special Payment wk: 4/30-5/11/2012</t>
  </si>
  <si>
    <t>05072012A</t>
  </si>
  <si>
    <t>Bi-Weekly TMC Contractor Special Payment 4/30-5/11/2012</t>
  </si>
  <si>
    <t>05112012</t>
  </si>
  <si>
    <t>Bi-Weekly Contractor Extension: 04/30-5/11/2012</t>
  </si>
  <si>
    <t>05252012</t>
  </si>
  <si>
    <t>Bi-Weekly Contractor Extension: 05/14-5/25/2012</t>
  </si>
  <si>
    <t>06082012</t>
  </si>
  <si>
    <t>Bi-Weekly Contractor Extension: 5/28-6/8/2012</t>
  </si>
  <si>
    <t>06222012</t>
  </si>
  <si>
    <t>Bi-Weekly Contractor Extension: 6/11-6/22/2012</t>
  </si>
  <si>
    <t>06292012</t>
  </si>
  <si>
    <t>Bi-Weekly Contractor Extension: 6/25-6/29/2012</t>
  </si>
  <si>
    <t>07132012</t>
  </si>
  <si>
    <t>Bi-Weekly Contractor Extension: 7/2-7/13/2012</t>
  </si>
  <si>
    <t>07272012</t>
  </si>
  <si>
    <t>Bi-Weekly Contractor Extension: 7/16-7/27/2012</t>
  </si>
  <si>
    <t>08102012</t>
  </si>
  <si>
    <t>Bi-Weekly Contractor Extension: 7/30-8/10/2012</t>
  </si>
  <si>
    <t>08242012</t>
  </si>
  <si>
    <t>Bi-Weekly Contractor Extension: 8/13-8/24/2012</t>
  </si>
  <si>
    <t>09072012</t>
  </si>
  <si>
    <t>Bi-Weekly Contractor Extension: 8/27-9/7/2012</t>
  </si>
  <si>
    <t>1421</t>
  </si>
  <si>
    <t>Modelsmith Group LLC</t>
  </si>
  <si>
    <t>Inv. 1421</t>
  </si>
  <si>
    <t>09212012</t>
  </si>
  <si>
    <t>Bi-Weekly Contractor Extension: 9/10-9/21/2012</t>
  </si>
  <si>
    <t>10052012</t>
  </si>
  <si>
    <t>Bi-Weekly Contractor Extension: 9/24-10/5/2012</t>
  </si>
  <si>
    <t>10192012</t>
  </si>
  <si>
    <t>Bi-Weekly Contractor Extension: 10/8-10/19/2012</t>
  </si>
  <si>
    <t>11022012</t>
  </si>
  <si>
    <t>Bi-Weekly Contractor Extension: 10/22-11/2/2012</t>
  </si>
  <si>
    <t>11162012</t>
  </si>
  <si>
    <t>Bi-Weekly Contractor Extension: 11/5-11/16/2012</t>
  </si>
  <si>
    <t>11262012</t>
  </si>
  <si>
    <t>Florez, Irene</t>
  </si>
  <si>
    <t>11302012</t>
  </si>
  <si>
    <t>Bi-Weekly Contractor Extension: 11/19-11/30/2012</t>
  </si>
  <si>
    <t>12142012</t>
  </si>
  <si>
    <t>Bi-Weekly Contractor Extension: 12/3-12/14/2012</t>
  </si>
  <si>
    <t>12312012</t>
  </si>
  <si>
    <t>Bi-Weekly Contractor Extension: 12/17-12/31/2012</t>
  </si>
  <si>
    <t>Total 1745250 · TMC Contractor</t>
  </si>
  <si>
    <t>09272012</t>
  </si>
  <si>
    <t>10222012</t>
  </si>
  <si>
    <t>Total 1745251 · TMC Contractor Reimbursement</t>
  </si>
  <si>
    <t>Netroots Nation</t>
  </si>
  <si>
    <t>Total 1745260 · TMC Conference/seminars</t>
  </si>
  <si>
    <t>Widgetbox</t>
  </si>
  <si>
    <t>Total 1745263 · TMC Hard/Software Non Cap</t>
  </si>
  <si>
    <t>Amex-EL</t>
  </si>
  <si>
    <t>Verio (VWH)</t>
  </si>
  <si>
    <t>Verio VWH</t>
  </si>
  <si>
    <t>Verio</t>
  </si>
  <si>
    <t>Amex - EL</t>
  </si>
  <si>
    <t>Total 1745266 · TMC Software licensing</t>
  </si>
  <si>
    <t>Namac Membership</t>
  </si>
  <si>
    <t>Total 1745268 · TMC Miscellaneous</t>
  </si>
  <si>
    <t>7-765-69527</t>
  </si>
  <si>
    <t>Federal Express Corp.</t>
  </si>
  <si>
    <t>Inv. 7-765-69527</t>
  </si>
  <si>
    <t>3756</t>
  </si>
  <si>
    <t>To record office postage exp. for Jan 2012</t>
  </si>
  <si>
    <t>1001173 · Prepaid Postage Office postage</t>
  </si>
  <si>
    <t>3757</t>
  </si>
  <si>
    <t>To record Feb. 2012 office postage exp.</t>
  </si>
  <si>
    <t>4137</t>
  </si>
  <si>
    <t>June 2012 Postage</t>
  </si>
  <si>
    <t>1995272 · Admin Postage/Delivery</t>
  </si>
  <si>
    <t>4254</t>
  </si>
  <si>
    <t>July 2012 Office Postage Use</t>
  </si>
  <si>
    <t>FedEx</t>
  </si>
  <si>
    <t>4497</t>
  </si>
  <si>
    <t>October 2012 office postage use</t>
  </si>
  <si>
    <t>4623</t>
  </si>
  <si>
    <t>Office Postage Use - November 2012</t>
  </si>
  <si>
    <t>Total 1745272 · TMC Postage</t>
  </si>
  <si>
    <t>Kramerbooks</t>
  </si>
  <si>
    <t>KramerBooks</t>
  </si>
  <si>
    <t>Netroots</t>
  </si>
  <si>
    <t>Thai Basil</t>
  </si>
  <si>
    <t>Brown Paper Ticket</t>
  </si>
  <si>
    <t>EB Collab/Space</t>
  </si>
  <si>
    <t>Peet's</t>
  </si>
  <si>
    <t>Safeway</t>
  </si>
  <si>
    <t>Costco</t>
  </si>
  <si>
    <t>Trader Joe's</t>
  </si>
  <si>
    <t>Blake's Tavern</t>
  </si>
  <si>
    <t>Joy Yee Noodle</t>
  </si>
  <si>
    <t>Total 1745274 · TMC Meals/Entertainment</t>
  </si>
  <si>
    <t>ACM</t>
  </si>
  <si>
    <t>Online News Association</t>
  </si>
  <si>
    <t>Techraking</t>
  </si>
  <si>
    <t>ONA Conference Credit</t>
  </si>
  <si>
    <t>Applied research Center Conference Registration</t>
  </si>
  <si>
    <t>Total 1745275 · TMC Registration Fees</t>
  </si>
  <si>
    <t>Wyndham Baltimore Peabody Court</t>
  </si>
  <si>
    <t>Deposit - TMC 2013 Meeting</t>
  </si>
  <si>
    <t>Total 1745279 · TMC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</si>
</sst>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Continuous"/>
    </xf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1" fillId="2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Relationship Id="rId2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Relationship Id="rId2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317500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317500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FF0000"/>
  </sheetPr>
  <dimension ref="A1:P38"/>
  <sheetViews>
    <sheetView tabSelected="1" workbookViewId="0">
      <pane xSplit="4" ySplit="1" topLeftCell="I2" activePane="bottomRight" state="frozenSplit"/>
      <selection pane="topRight" activeCell="E1" sqref="E1"/>
      <selection pane="bottomLeft" activeCell="A2" sqref="A2"/>
      <selection pane="bottomRight" activeCell="P38" sqref="A1:P38"/>
    </sheetView>
  </sheetViews>
  <sheetFormatPr baseColWidth="10" defaultColWidth="8.83203125" defaultRowHeight="14" x14ac:dyDescent="0"/>
  <cols>
    <col min="1" max="3" width="3" style="13" customWidth="1"/>
    <col min="4" max="4" width="42.83203125" style="13" customWidth="1"/>
    <col min="5" max="5" width="2.33203125" style="13" customWidth="1"/>
    <col min="6" max="6" width="15" style="13" bestFit="1" customWidth="1"/>
    <col min="7" max="7" width="10.6640625" style="13" bestFit="1" customWidth="1"/>
    <col min="8" max="8" width="11.5" style="13" bestFit="1" customWidth="1"/>
    <col min="9" max="10" width="30.6640625" style="13" customWidth="1"/>
    <col min="11" max="11" width="30.33203125" style="13" bestFit="1" customWidth="1"/>
    <col min="12" max="12" width="3.5" style="13" bestFit="1" customWidth="1"/>
    <col min="13" max="13" width="27" style="13" bestFit="1" customWidth="1"/>
    <col min="14" max="14" width="8.83203125" style="13"/>
    <col min="15" max="15" width="6.5" style="13" bestFit="1" customWidth="1"/>
    <col min="16" max="16" width="8.83203125" style="13"/>
  </cols>
  <sheetData>
    <row r="1" spans="1:16" s="12" customFormat="1" ht="15" thickBot="1">
      <c r="A1" s="10"/>
      <c r="B1" s="10"/>
      <c r="C1" s="10"/>
      <c r="D1" s="10"/>
      <c r="E1" s="10"/>
      <c r="F1" s="11" t="s">
        <v>0</v>
      </c>
      <c r="G1" s="11" t="s">
        <v>1</v>
      </c>
      <c r="H1" s="11" t="s">
        <v>2</v>
      </c>
      <c r="I1" s="11" t="s">
        <v>3</v>
      </c>
      <c r="J1" s="11" t="s">
        <v>4</v>
      </c>
      <c r="K1" s="11" t="s">
        <v>5</v>
      </c>
      <c r="L1" s="11" t="s">
        <v>6</v>
      </c>
      <c r="M1" s="11" t="s">
        <v>7</v>
      </c>
      <c r="N1" s="11" t="s">
        <v>8</v>
      </c>
      <c r="O1" s="11" t="s">
        <v>9</v>
      </c>
      <c r="P1" s="11" t="s">
        <v>10</v>
      </c>
    </row>
    <row r="2" spans="1:16" ht="15" thickTop="1">
      <c r="A2" s="1"/>
      <c r="B2" s="1" t="s">
        <v>11</v>
      </c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4"/>
      <c r="O2" s="4"/>
      <c r="P2" s="4"/>
    </row>
    <row r="3" spans="1:16">
      <c r="A3" s="1"/>
      <c r="B3" s="1"/>
      <c r="C3" s="1" t="s">
        <v>12</v>
      </c>
      <c r="D3" s="1"/>
      <c r="E3" s="1"/>
      <c r="F3" s="1"/>
      <c r="G3" s="2"/>
      <c r="H3" s="1"/>
      <c r="I3" s="1"/>
      <c r="J3" s="1"/>
      <c r="K3" s="1"/>
      <c r="L3" s="1"/>
      <c r="M3" s="1"/>
      <c r="N3" s="4"/>
      <c r="O3" s="4"/>
      <c r="P3" s="4"/>
    </row>
    <row r="4" spans="1:16">
      <c r="A4" s="1"/>
      <c r="B4" s="1"/>
      <c r="C4" s="1"/>
      <c r="D4" s="14" t="s">
        <v>13</v>
      </c>
      <c r="E4" s="1"/>
      <c r="F4" s="1"/>
      <c r="G4" s="2"/>
      <c r="H4" s="1"/>
      <c r="I4" s="1"/>
      <c r="J4" s="1"/>
      <c r="K4" s="1"/>
      <c r="L4" s="1"/>
      <c r="M4" s="1"/>
      <c r="N4" s="4"/>
      <c r="O4" s="4"/>
      <c r="P4" s="4"/>
    </row>
    <row r="5" spans="1:16">
      <c r="A5" s="1"/>
      <c r="B5" s="1"/>
      <c r="C5" s="1"/>
      <c r="D5" s="1"/>
      <c r="E5" s="1"/>
      <c r="F5" s="1" t="s">
        <v>18</v>
      </c>
      <c r="G5" s="2">
        <v>40958</v>
      </c>
      <c r="H5" s="1" t="s">
        <v>20</v>
      </c>
      <c r="I5" s="1" t="s">
        <v>40</v>
      </c>
      <c r="J5" s="1" t="s">
        <v>52</v>
      </c>
      <c r="K5" s="1" t="s">
        <v>70</v>
      </c>
      <c r="L5" s="3"/>
      <c r="M5" s="1" t="s">
        <v>76</v>
      </c>
      <c r="N5" s="4">
        <v>1000</v>
      </c>
      <c r="O5" s="4"/>
      <c r="P5" s="4">
        <v>1000</v>
      </c>
    </row>
    <row r="6" spans="1:16">
      <c r="A6" s="1"/>
      <c r="B6" s="1"/>
      <c r="C6" s="1"/>
      <c r="D6" s="1"/>
      <c r="E6" s="1"/>
      <c r="F6" s="1" t="s">
        <v>18</v>
      </c>
      <c r="G6" s="2">
        <v>40958</v>
      </c>
      <c r="H6" s="1" t="s">
        <v>20</v>
      </c>
      <c r="I6" s="1" t="s">
        <v>41</v>
      </c>
      <c r="J6" s="1" t="s">
        <v>52</v>
      </c>
      <c r="K6" s="1" t="s">
        <v>70</v>
      </c>
      <c r="L6" s="3"/>
      <c r="M6" s="1" t="s">
        <v>76</v>
      </c>
      <c r="N6" s="4">
        <v>1000</v>
      </c>
      <c r="O6" s="4"/>
      <c r="P6" s="4">
        <v>2000</v>
      </c>
    </row>
    <row r="7" spans="1:16">
      <c r="A7" s="1"/>
      <c r="B7" s="1"/>
      <c r="C7" s="1"/>
      <c r="D7" s="1"/>
      <c r="E7" s="1"/>
      <c r="F7" s="1" t="s">
        <v>18</v>
      </c>
      <c r="G7" s="2">
        <v>40958</v>
      </c>
      <c r="H7" s="1" t="s">
        <v>20</v>
      </c>
      <c r="I7" s="1" t="s">
        <v>42</v>
      </c>
      <c r="J7" s="1" t="s">
        <v>52</v>
      </c>
      <c r="K7" s="1" t="s">
        <v>70</v>
      </c>
      <c r="L7" s="3"/>
      <c r="M7" s="1" t="s">
        <v>76</v>
      </c>
      <c r="N7" s="4">
        <v>1000</v>
      </c>
      <c r="O7" s="4"/>
      <c r="P7" s="4">
        <v>3000</v>
      </c>
    </row>
    <row r="8" spans="1:16">
      <c r="A8" s="1"/>
      <c r="B8" s="1"/>
      <c r="C8" s="1"/>
      <c r="D8" s="1"/>
      <c r="E8" s="1"/>
      <c r="F8" s="1" t="s">
        <v>18</v>
      </c>
      <c r="G8" s="2">
        <v>40958</v>
      </c>
      <c r="H8" s="1" t="s">
        <v>20</v>
      </c>
      <c r="I8" s="1" t="s">
        <v>43</v>
      </c>
      <c r="J8" s="1" t="s">
        <v>52</v>
      </c>
      <c r="K8" s="1" t="s">
        <v>70</v>
      </c>
      <c r="L8" s="3"/>
      <c r="M8" s="1" t="s">
        <v>76</v>
      </c>
      <c r="N8" s="4">
        <v>1000</v>
      </c>
      <c r="O8" s="4"/>
      <c r="P8" s="4">
        <v>4000</v>
      </c>
    </row>
    <row r="9" spans="1:16">
      <c r="A9" s="1"/>
      <c r="B9" s="1"/>
      <c r="C9" s="1"/>
      <c r="D9" s="1"/>
      <c r="E9" s="1"/>
      <c r="F9" s="1" t="s">
        <v>18</v>
      </c>
      <c r="G9" s="2">
        <v>40958</v>
      </c>
      <c r="H9" s="1" t="s">
        <v>20</v>
      </c>
      <c r="I9" s="1" t="s">
        <v>44</v>
      </c>
      <c r="J9" s="1" t="s">
        <v>52</v>
      </c>
      <c r="K9" s="1" t="s">
        <v>70</v>
      </c>
      <c r="L9" s="3"/>
      <c r="M9" s="1" t="s">
        <v>76</v>
      </c>
      <c r="N9" s="4">
        <v>1000</v>
      </c>
      <c r="O9" s="4"/>
      <c r="P9" s="4">
        <v>5000</v>
      </c>
    </row>
    <row r="10" spans="1:16">
      <c r="A10" s="1"/>
      <c r="B10" s="1"/>
      <c r="C10" s="1"/>
      <c r="D10" s="1"/>
      <c r="E10" s="1"/>
      <c r="F10" s="1" t="s">
        <v>18</v>
      </c>
      <c r="G10" s="2">
        <v>40958</v>
      </c>
      <c r="H10" s="1" t="s">
        <v>20</v>
      </c>
      <c r="I10" s="1" t="s">
        <v>45</v>
      </c>
      <c r="J10" s="1" t="s">
        <v>52</v>
      </c>
      <c r="K10" s="1" t="s">
        <v>70</v>
      </c>
      <c r="L10" s="3"/>
      <c r="M10" s="1" t="s">
        <v>76</v>
      </c>
      <c r="N10" s="4">
        <v>1000</v>
      </c>
      <c r="O10" s="4"/>
      <c r="P10" s="4">
        <v>6000</v>
      </c>
    </row>
    <row r="11" spans="1:16">
      <c r="A11" s="1"/>
      <c r="B11" s="1"/>
      <c r="C11" s="1"/>
      <c r="D11" s="1"/>
      <c r="E11" s="1"/>
      <c r="F11" s="1" t="s">
        <v>18</v>
      </c>
      <c r="G11" s="2">
        <v>40958</v>
      </c>
      <c r="H11" s="1" t="s">
        <v>20</v>
      </c>
      <c r="I11" s="1" t="s">
        <v>46</v>
      </c>
      <c r="J11" s="1" t="s">
        <v>52</v>
      </c>
      <c r="K11" s="1" t="s">
        <v>70</v>
      </c>
      <c r="L11" s="3"/>
      <c r="M11" s="1" t="s">
        <v>76</v>
      </c>
      <c r="N11" s="4">
        <v>1000</v>
      </c>
      <c r="O11" s="4"/>
      <c r="P11" s="4">
        <v>7000</v>
      </c>
    </row>
    <row r="12" spans="1:16">
      <c r="A12" s="1"/>
      <c r="B12" s="1"/>
      <c r="C12" s="1"/>
      <c r="D12" s="1"/>
      <c r="E12" s="1"/>
      <c r="F12" s="1" t="s">
        <v>18</v>
      </c>
      <c r="G12" s="2">
        <v>40958</v>
      </c>
      <c r="H12" s="1" t="s">
        <v>20</v>
      </c>
      <c r="I12" s="1" t="s">
        <v>47</v>
      </c>
      <c r="J12" s="1" t="s">
        <v>52</v>
      </c>
      <c r="K12" s="1" t="s">
        <v>70</v>
      </c>
      <c r="L12" s="3"/>
      <c r="M12" s="1" t="s">
        <v>76</v>
      </c>
      <c r="N12" s="4">
        <v>1000</v>
      </c>
      <c r="O12" s="4"/>
      <c r="P12" s="4">
        <v>8000</v>
      </c>
    </row>
    <row r="13" spans="1:16">
      <c r="A13" s="1"/>
      <c r="B13" s="1"/>
      <c r="C13" s="1"/>
      <c r="D13" s="1"/>
      <c r="E13" s="1"/>
      <c r="F13" s="1" t="s">
        <v>18</v>
      </c>
      <c r="G13" s="2">
        <v>40958</v>
      </c>
      <c r="H13" s="1" t="s">
        <v>20</v>
      </c>
      <c r="I13" s="1" t="s">
        <v>48</v>
      </c>
      <c r="J13" s="1" t="s">
        <v>52</v>
      </c>
      <c r="K13" s="1" t="s">
        <v>70</v>
      </c>
      <c r="L13" s="3"/>
      <c r="M13" s="1" t="s">
        <v>76</v>
      </c>
      <c r="N13" s="4">
        <v>1000</v>
      </c>
      <c r="O13" s="4"/>
      <c r="P13" s="4">
        <v>9000</v>
      </c>
    </row>
    <row r="14" spans="1:16">
      <c r="A14" s="1"/>
      <c r="B14" s="1"/>
      <c r="C14" s="1"/>
      <c r="D14" s="1"/>
      <c r="E14" s="1"/>
      <c r="F14" s="1" t="s">
        <v>18</v>
      </c>
      <c r="G14" s="2">
        <v>40958</v>
      </c>
      <c r="H14" s="1" t="s">
        <v>20</v>
      </c>
      <c r="I14" s="1" t="s">
        <v>49</v>
      </c>
      <c r="J14" s="1" t="s">
        <v>52</v>
      </c>
      <c r="K14" s="1" t="s">
        <v>70</v>
      </c>
      <c r="L14" s="3"/>
      <c r="M14" s="1" t="s">
        <v>76</v>
      </c>
      <c r="N14" s="4">
        <v>250</v>
      </c>
      <c r="O14" s="4"/>
      <c r="P14" s="4">
        <v>9250</v>
      </c>
    </row>
    <row r="15" spans="1:16">
      <c r="A15" s="1"/>
      <c r="B15" s="1"/>
      <c r="C15" s="1"/>
      <c r="D15" s="1"/>
      <c r="E15" s="1"/>
      <c r="F15" s="1" t="s">
        <v>19</v>
      </c>
      <c r="G15" s="2">
        <v>40968</v>
      </c>
      <c r="H15" s="1" t="s">
        <v>21</v>
      </c>
      <c r="I15" s="1"/>
      <c r="J15" s="1" t="s">
        <v>53</v>
      </c>
      <c r="K15" s="1" t="s">
        <v>71</v>
      </c>
      <c r="L15" s="3"/>
      <c r="M15" s="1" t="s">
        <v>77</v>
      </c>
      <c r="N15" s="4">
        <v>1000</v>
      </c>
      <c r="O15" s="4"/>
      <c r="P15" s="4">
        <v>10250</v>
      </c>
    </row>
    <row r="16" spans="1:16">
      <c r="A16" s="1"/>
      <c r="B16" s="1"/>
      <c r="C16" s="1"/>
      <c r="D16" s="1"/>
      <c r="E16" s="1"/>
      <c r="F16" s="1" t="s">
        <v>18</v>
      </c>
      <c r="G16" s="2">
        <v>40969</v>
      </c>
      <c r="H16" s="1" t="s">
        <v>22</v>
      </c>
      <c r="I16" s="1" t="s">
        <v>49</v>
      </c>
      <c r="J16" s="1" t="s">
        <v>54</v>
      </c>
      <c r="K16" s="1" t="s">
        <v>72</v>
      </c>
      <c r="L16" s="3"/>
      <c r="M16" s="1" t="s">
        <v>76</v>
      </c>
      <c r="N16" s="4">
        <v>250</v>
      </c>
      <c r="O16" s="4"/>
      <c r="P16" s="4">
        <v>10500</v>
      </c>
    </row>
    <row r="17" spans="1:16">
      <c r="A17" s="1"/>
      <c r="B17" s="1"/>
      <c r="C17" s="1"/>
      <c r="D17" s="1"/>
      <c r="E17" s="1"/>
      <c r="F17" s="1" t="s">
        <v>18</v>
      </c>
      <c r="G17" s="2">
        <v>40969</v>
      </c>
      <c r="H17" s="1" t="s">
        <v>23</v>
      </c>
      <c r="I17" s="1" t="s">
        <v>50</v>
      </c>
      <c r="J17" s="1" t="s">
        <v>55</v>
      </c>
      <c r="K17" s="1" t="s">
        <v>73</v>
      </c>
      <c r="L17" s="3"/>
      <c r="M17" s="1" t="s">
        <v>76</v>
      </c>
      <c r="N17" s="4">
        <v>250</v>
      </c>
      <c r="O17" s="4"/>
      <c r="P17" s="4">
        <v>10750</v>
      </c>
    </row>
    <row r="18" spans="1:16">
      <c r="A18" s="1"/>
      <c r="B18" s="1"/>
      <c r="C18" s="1"/>
      <c r="D18" s="1"/>
      <c r="E18" s="1"/>
      <c r="F18" s="1" t="s">
        <v>18</v>
      </c>
      <c r="G18" s="2">
        <v>40973</v>
      </c>
      <c r="H18" s="1" t="s">
        <v>24</v>
      </c>
      <c r="I18" s="1" t="s">
        <v>41</v>
      </c>
      <c r="J18" s="1" t="s">
        <v>56</v>
      </c>
      <c r="K18" s="1" t="s">
        <v>72</v>
      </c>
      <c r="L18" s="3"/>
      <c r="M18" s="1" t="s">
        <v>76</v>
      </c>
      <c r="N18" s="4">
        <v>250</v>
      </c>
      <c r="O18" s="4"/>
      <c r="P18" s="4">
        <v>11000</v>
      </c>
    </row>
    <row r="19" spans="1:16">
      <c r="A19" s="1"/>
      <c r="B19" s="1"/>
      <c r="C19" s="1"/>
      <c r="D19" s="1"/>
      <c r="E19" s="1"/>
      <c r="F19" s="1" t="s">
        <v>18</v>
      </c>
      <c r="G19" s="2">
        <v>40994</v>
      </c>
      <c r="H19" s="1" t="s">
        <v>25</v>
      </c>
      <c r="I19" s="1" t="s">
        <v>42</v>
      </c>
      <c r="J19" s="1" t="s">
        <v>25</v>
      </c>
      <c r="K19" s="1" t="s">
        <v>73</v>
      </c>
      <c r="L19" s="3"/>
      <c r="M19" s="1" t="s">
        <v>76</v>
      </c>
      <c r="N19" s="4">
        <v>250</v>
      </c>
      <c r="O19" s="4"/>
      <c r="P19" s="4">
        <v>11250</v>
      </c>
    </row>
    <row r="20" spans="1:16">
      <c r="A20" s="1"/>
      <c r="B20" s="1"/>
      <c r="C20" s="1"/>
      <c r="D20" s="1"/>
      <c r="E20" s="1"/>
      <c r="F20" s="1" t="s">
        <v>18</v>
      </c>
      <c r="G20" s="2">
        <v>41000</v>
      </c>
      <c r="H20" s="1" t="s">
        <v>26</v>
      </c>
      <c r="I20" s="1" t="s">
        <v>51</v>
      </c>
      <c r="J20" s="1" t="s">
        <v>57</v>
      </c>
      <c r="K20" s="1" t="s">
        <v>73</v>
      </c>
      <c r="L20" s="3"/>
      <c r="M20" s="1" t="s">
        <v>76</v>
      </c>
      <c r="N20" s="4">
        <v>250</v>
      </c>
      <c r="O20" s="4"/>
      <c r="P20" s="4">
        <v>11500</v>
      </c>
    </row>
    <row r="21" spans="1:16">
      <c r="A21" s="1"/>
      <c r="B21" s="1"/>
      <c r="C21" s="1"/>
      <c r="D21" s="1"/>
      <c r="E21" s="1"/>
      <c r="F21" s="1" t="s">
        <v>18</v>
      </c>
      <c r="G21" s="2">
        <v>41061</v>
      </c>
      <c r="H21" s="1" t="s">
        <v>27</v>
      </c>
      <c r="I21" s="1" t="s">
        <v>50</v>
      </c>
      <c r="J21" s="1" t="s">
        <v>58</v>
      </c>
      <c r="K21" s="1" t="s">
        <v>73</v>
      </c>
      <c r="L21" s="3"/>
      <c r="M21" s="1" t="s">
        <v>76</v>
      </c>
      <c r="N21" s="4">
        <v>250</v>
      </c>
      <c r="O21" s="4"/>
      <c r="P21" s="4">
        <v>11750</v>
      </c>
    </row>
    <row r="22" spans="1:16">
      <c r="A22" s="1"/>
      <c r="B22" s="1"/>
      <c r="C22" s="1"/>
      <c r="D22" s="1"/>
      <c r="E22" s="1"/>
      <c r="F22" s="1" t="s">
        <v>18</v>
      </c>
      <c r="G22" s="2">
        <v>41061</v>
      </c>
      <c r="H22" s="1" t="s">
        <v>28</v>
      </c>
      <c r="I22" s="1" t="s">
        <v>49</v>
      </c>
      <c r="J22" s="1" t="s">
        <v>58</v>
      </c>
      <c r="K22" s="1" t="s">
        <v>73</v>
      </c>
      <c r="L22" s="3"/>
      <c r="M22" s="1" t="s">
        <v>76</v>
      </c>
      <c r="N22" s="4">
        <v>250</v>
      </c>
      <c r="O22" s="4"/>
      <c r="P22" s="4">
        <v>12000</v>
      </c>
    </row>
    <row r="23" spans="1:16">
      <c r="A23" s="1"/>
      <c r="B23" s="1"/>
      <c r="C23" s="1"/>
      <c r="D23" s="1"/>
      <c r="E23" s="1"/>
      <c r="F23" s="1" t="s">
        <v>18</v>
      </c>
      <c r="G23" s="2">
        <v>41061</v>
      </c>
      <c r="H23" s="1" t="s">
        <v>29</v>
      </c>
      <c r="I23" s="1" t="s">
        <v>41</v>
      </c>
      <c r="J23" s="1" t="s">
        <v>59</v>
      </c>
      <c r="K23" s="1" t="s">
        <v>73</v>
      </c>
      <c r="L23" s="3"/>
      <c r="M23" s="1" t="s">
        <v>76</v>
      </c>
      <c r="N23" s="4">
        <v>250</v>
      </c>
      <c r="O23" s="4"/>
      <c r="P23" s="4">
        <v>12250</v>
      </c>
    </row>
    <row r="24" spans="1:16">
      <c r="A24" s="1"/>
      <c r="B24" s="1"/>
      <c r="C24" s="1"/>
      <c r="D24" s="1"/>
      <c r="E24" s="1"/>
      <c r="F24" s="1" t="s">
        <v>18</v>
      </c>
      <c r="G24" s="2">
        <v>41135</v>
      </c>
      <c r="H24" s="1" t="s">
        <v>30</v>
      </c>
      <c r="I24" s="1" t="s">
        <v>42</v>
      </c>
      <c r="J24" s="1" t="s">
        <v>60</v>
      </c>
      <c r="K24" s="1" t="s">
        <v>73</v>
      </c>
      <c r="L24" s="3"/>
      <c r="M24" s="1" t="s">
        <v>76</v>
      </c>
      <c r="N24" s="4">
        <v>250</v>
      </c>
      <c r="O24" s="4"/>
      <c r="P24" s="4">
        <v>12500</v>
      </c>
    </row>
    <row r="25" spans="1:16">
      <c r="A25" s="1"/>
      <c r="B25" s="1"/>
      <c r="C25" s="1"/>
      <c r="D25" s="1"/>
      <c r="E25" s="1"/>
      <c r="F25" s="1" t="s">
        <v>18</v>
      </c>
      <c r="G25" s="2">
        <v>41149</v>
      </c>
      <c r="H25" s="1" t="s">
        <v>31</v>
      </c>
      <c r="I25" s="1" t="s">
        <v>44</v>
      </c>
      <c r="J25" s="1" t="s">
        <v>61</v>
      </c>
      <c r="K25" s="1" t="s">
        <v>74</v>
      </c>
      <c r="L25" s="3"/>
      <c r="M25" s="1" t="s">
        <v>76</v>
      </c>
      <c r="N25" s="4">
        <v>2500</v>
      </c>
      <c r="O25" s="4"/>
      <c r="P25" s="4">
        <v>15000</v>
      </c>
    </row>
    <row r="26" spans="1:16">
      <c r="A26" s="1"/>
      <c r="B26" s="1"/>
      <c r="C26" s="1"/>
      <c r="D26" s="1"/>
      <c r="E26" s="1"/>
      <c r="F26" s="1" t="s">
        <v>18</v>
      </c>
      <c r="G26" s="2">
        <v>41153</v>
      </c>
      <c r="H26" s="1" t="s">
        <v>32</v>
      </c>
      <c r="I26" s="1" t="s">
        <v>50</v>
      </c>
      <c r="J26" s="1" t="s">
        <v>62</v>
      </c>
      <c r="K26" s="1" t="s">
        <v>73</v>
      </c>
      <c r="L26" s="3"/>
      <c r="M26" s="1" t="s">
        <v>76</v>
      </c>
      <c r="N26" s="4">
        <v>250</v>
      </c>
      <c r="O26" s="4"/>
      <c r="P26" s="4">
        <v>15250</v>
      </c>
    </row>
    <row r="27" spans="1:16">
      <c r="A27" s="1"/>
      <c r="B27" s="1"/>
      <c r="C27" s="1"/>
      <c r="D27" s="1"/>
      <c r="E27" s="1"/>
      <c r="F27" s="1" t="s">
        <v>18</v>
      </c>
      <c r="G27" s="2">
        <v>41154</v>
      </c>
      <c r="H27" s="1" t="s">
        <v>33</v>
      </c>
      <c r="I27" s="1" t="s">
        <v>49</v>
      </c>
      <c r="J27" s="1" t="s">
        <v>63</v>
      </c>
      <c r="K27" s="1" t="s">
        <v>73</v>
      </c>
      <c r="L27" s="3"/>
      <c r="M27" s="1" t="s">
        <v>76</v>
      </c>
      <c r="N27" s="4">
        <v>250</v>
      </c>
      <c r="O27" s="4"/>
      <c r="P27" s="4">
        <v>15500</v>
      </c>
    </row>
    <row r="28" spans="1:16">
      <c r="A28" s="1"/>
      <c r="B28" s="1"/>
      <c r="C28" s="1"/>
      <c r="D28" s="1"/>
      <c r="E28" s="1"/>
      <c r="F28" s="1" t="s">
        <v>18</v>
      </c>
      <c r="G28" s="2">
        <v>41183</v>
      </c>
      <c r="H28" s="1" t="s">
        <v>34</v>
      </c>
      <c r="I28" s="1" t="s">
        <v>41</v>
      </c>
      <c r="J28" s="1" t="s">
        <v>64</v>
      </c>
      <c r="K28" s="1" t="s">
        <v>73</v>
      </c>
      <c r="L28" s="3"/>
      <c r="M28" s="1" t="s">
        <v>76</v>
      </c>
      <c r="N28" s="4">
        <v>250</v>
      </c>
      <c r="O28" s="4"/>
      <c r="P28" s="4">
        <v>15750</v>
      </c>
    </row>
    <row r="29" spans="1:16">
      <c r="A29" s="1"/>
      <c r="B29" s="1"/>
      <c r="C29" s="1"/>
      <c r="D29" s="1"/>
      <c r="E29" s="1"/>
      <c r="F29" s="1" t="s">
        <v>18</v>
      </c>
      <c r="G29" s="2">
        <v>41184</v>
      </c>
      <c r="H29" s="1" t="s">
        <v>35</v>
      </c>
      <c r="I29" s="1" t="s">
        <v>41</v>
      </c>
      <c r="J29" s="1" t="s">
        <v>65</v>
      </c>
      <c r="K29" s="1" t="s">
        <v>75</v>
      </c>
      <c r="L29" s="3"/>
      <c r="M29" s="1" t="s">
        <v>76</v>
      </c>
      <c r="N29" s="4">
        <v>500</v>
      </c>
      <c r="O29" s="4"/>
      <c r="P29" s="4">
        <v>16250</v>
      </c>
    </row>
    <row r="30" spans="1:16">
      <c r="A30" s="1"/>
      <c r="B30" s="1"/>
      <c r="C30" s="1"/>
      <c r="D30" s="1"/>
      <c r="E30" s="1"/>
      <c r="F30" s="1" t="s">
        <v>18</v>
      </c>
      <c r="G30" s="2">
        <v>41225</v>
      </c>
      <c r="H30" s="1" t="s">
        <v>36</v>
      </c>
      <c r="I30" s="1" t="s">
        <v>42</v>
      </c>
      <c r="J30" s="1" t="s">
        <v>66</v>
      </c>
      <c r="K30" s="1" t="s">
        <v>73</v>
      </c>
      <c r="L30" s="3"/>
      <c r="M30" s="1" t="s">
        <v>76</v>
      </c>
      <c r="N30" s="4">
        <v>250</v>
      </c>
      <c r="O30" s="4"/>
      <c r="P30" s="4">
        <v>16500</v>
      </c>
    </row>
    <row r="31" spans="1:16">
      <c r="A31" s="1"/>
      <c r="B31" s="1"/>
      <c r="C31" s="1"/>
      <c r="D31" s="1"/>
      <c r="E31" s="1"/>
      <c r="F31" s="1" t="s">
        <v>18</v>
      </c>
      <c r="G31" s="2">
        <v>41244</v>
      </c>
      <c r="H31" s="1" t="s">
        <v>37</v>
      </c>
      <c r="I31" s="1" t="s">
        <v>50</v>
      </c>
      <c r="J31" s="1" t="s">
        <v>67</v>
      </c>
      <c r="K31" s="1" t="s">
        <v>73</v>
      </c>
      <c r="L31" s="3"/>
      <c r="M31" s="1" t="s">
        <v>76</v>
      </c>
      <c r="N31" s="4">
        <v>250</v>
      </c>
      <c r="O31" s="4"/>
      <c r="P31" s="4">
        <v>16750</v>
      </c>
    </row>
    <row r="32" spans="1:16">
      <c r="A32" s="1"/>
      <c r="B32" s="1"/>
      <c r="C32" s="1"/>
      <c r="D32" s="1"/>
      <c r="E32" s="1"/>
      <c r="F32" s="1" t="s">
        <v>18</v>
      </c>
      <c r="G32" s="2">
        <v>41244</v>
      </c>
      <c r="H32" s="1" t="s">
        <v>38</v>
      </c>
      <c r="I32" s="1" t="s">
        <v>41</v>
      </c>
      <c r="J32" s="1" t="s">
        <v>68</v>
      </c>
      <c r="K32" s="1" t="s">
        <v>73</v>
      </c>
      <c r="L32" s="3"/>
      <c r="M32" s="1" t="s">
        <v>76</v>
      </c>
      <c r="N32" s="4">
        <v>250</v>
      </c>
      <c r="O32" s="4"/>
      <c r="P32" s="4">
        <v>17000</v>
      </c>
    </row>
    <row r="33" spans="1:16" ht="15" thickBot="1">
      <c r="A33" s="1"/>
      <c r="B33" s="1"/>
      <c r="C33" s="1"/>
      <c r="D33" s="1"/>
      <c r="E33" s="1"/>
      <c r="F33" s="1" t="s">
        <v>18</v>
      </c>
      <c r="G33" s="2">
        <v>41245</v>
      </c>
      <c r="H33" s="1" t="s">
        <v>39</v>
      </c>
      <c r="I33" s="1" t="s">
        <v>49</v>
      </c>
      <c r="J33" s="1" t="s">
        <v>69</v>
      </c>
      <c r="K33" s="1" t="s">
        <v>73</v>
      </c>
      <c r="L33" s="3"/>
      <c r="M33" s="1" t="s">
        <v>76</v>
      </c>
      <c r="N33" s="7">
        <v>250</v>
      </c>
      <c r="O33" s="7"/>
      <c r="P33" s="7">
        <v>17250</v>
      </c>
    </row>
    <row r="34" spans="1:16" ht="15" thickBot="1">
      <c r="A34" s="1"/>
      <c r="B34" s="1"/>
      <c r="C34" s="1"/>
      <c r="D34" s="1" t="s">
        <v>14</v>
      </c>
      <c r="E34" s="1"/>
      <c r="F34" s="1"/>
      <c r="G34" s="2"/>
      <c r="H34" s="1"/>
      <c r="I34" s="1"/>
      <c r="J34" s="1"/>
      <c r="K34" s="1"/>
      <c r="L34" s="1"/>
      <c r="M34" s="1"/>
      <c r="N34" s="8">
        <f>ROUND(SUM(N4:N33),5)</f>
        <v>17250</v>
      </c>
      <c r="O34" s="8">
        <f>ROUND(SUM(O4:O33),5)</f>
        <v>0</v>
      </c>
      <c r="P34" s="8">
        <f>P33</f>
        <v>17250</v>
      </c>
    </row>
    <row r="35" spans="1:16" ht="15" thickBot="1">
      <c r="A35" s="1"/>
      <c r="B35" s="1"/>
      <c r="C35" s="1" t="s">
        <v>15</v>
      </c>
      <c r="D35" s="1"/>
      <c r="E35" s="1"/>
      <c r="F35" s="1"/>
      <c r="G35" s="2"/>
      <c r="H35" s="1"/>
      <c r="I35" s="1"/>
      <c r="J35" s="1"/>
      <c r="K35" s="1"/>
      <c r="L35" s="1"/>
      <c r="M35" s="1"/>
      <c r="N35" s="8">
        <f t="shared" ref="N35:O37" si="0">N34</f>
        <v>17250</v>
      </c>
      <c r="O35" s="8">
        <f t="shared" si="0"/>
        <v>0</v>
      </c>
      <c r="P35" s="8">
        <f>P34</f>
        <v>17250</v>
      </c>
    </row>
    <row r="36" spans="1:16" ht="15" thickBot="1">
      <c r="A36" s="1"/>
      <c r="B36" s="1" t="s">
        <v>16</v>
      </c>
      <c r="C36" s="1"/>
      <c r="D36" s="1"/>
      <c r="E36" s="1"/>
      <c r="F36" s="1"/>
      <c r="G36" s="2"/>
      <c r="H36" s="1"/>
      <c r="I36" s="1"/>
      <c r="J36" s="1"/>
      <c r="K36" s="1"/>
      <c r="L36" s="1"/>
      <c r="M36" s="1"/>
      <c r="N36" s="8">
        <f t="shared" si="0"/>
        <v>17250</v>
      </c>
      <c r="O36" s="8">
        <f t="shared" si="0"/>
        <v>0</v>
      </c>
      <c r="P36" s="8">
        <f>P35</f>
        <v>17250</v>
      </c>
    </row>
    <row r="37" spans="1:16" ht="15" thickBot="1">
      <c r="A37" s="1" t="s">
        <v>17</v>
      </c>
      <c r="B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9">
        <f t="shared" si="0"/>
        <v>17250</v>
      </c>
      <c r="O37" s="9">
        <f t="shared" si="0"/>
        <v>0</v>
      </c>
      <c r="P37" s="9">
        <f>P36</f>
        <v>17250</v>
      </c>
    </row>
    <row r="38" spans="1:16" ht="15" thickTop="1"/>
  </sheetData>
  <pageMargins left="0.7" right="0.7" top="0.75" bottom="0.75" header="0.25" footer="0.3"/>
  <pageSetup scale="52" orientation="landscape"/>
  <headerFooter>
    <oddHeader>&amp;C&amp;"Arial,Bold"&amp;12 Mother Jones Magazine
&amp;14 Transaction Detail by Account
&amp;10 January through December 2012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P44"/>
  <sheetViews>
    <sheetView topLeftCell="E1" workbookViewId="0">
      <selection activeCell="P44" sqref="A1:P44"/>
    </sheetView>
  </sheetViews>
  <sheetFormatPr baseColWidth="10" defaultColWidth="8.83203125" defaultRowHeight="14" x14ac:dyDescent="0"/>
  <cols>
    <col min="1" max="3" width="3" style="13" customWidth="1"/>
    <col min="4" max="4" width="33.1640625" style="13" customWidth="1"/>
    <col min="5" max="5" width="2.33203125" style="13" customWidth="1"/>
    <col min="6" max="6" width="7.83203125" style="13" bestFit="1" customWidth="1"/>
    <col min="7" max="7" width="10.6640625" style="13" bestFit="1" customWidth="1"/>
    <col min="8" max="8" width="10.83203125" style="13" bestFit="1" customWidth="1"/>
    <col min="9" max="9" width="28.1640625" style="13" bestFit="1" customWidth="1"/>
    <col min="10" max="10" width="46" style="13" bestFit="1" customWidth="1"/>
    <col min="11" max="11" width="30.33203125" style="13" bestFit="1" customWidth="1"/>
    <col min="12" max="12" width="3.5" style="13" bestFit="1" customWidth="1"/>
    <col min="13" max="13" width="30.6640625" style="13" customWidth="1"/>
    <col min="14" max="14" width="8.1640625" style="13" bestFit="1" customWidth="1"/>
    <col min="15" max="15" width="6.5" style="13" bestFit="1" customWidth="1"/>
    <col min="16" max="16" width="8.1640625" style="13" bestFit="1" customWidth="1"/>
  </cols>
  <sheetData>
    <row r="1" spans="1:16" s="12" customFormat="1" ht="15" thickBot="1">
      <c r="A1" s="10"/>
      <c r="B1" s="10"/>
      <c r="C1" s="10"/>
      <c r="D1" s="10"/>
      <c r="E1" s="10"/>
      <c r="F1" s="11" t="s">
        <v>0</v>
      </c>
      <c r="G1" s="11" t="s">
        <v>1</v>
      </c>
      <c r="H1" s="11" t="s">
        <v>2</v>
      </c>
      <c r="I1" s="11" t="s">
        <v>3</v>
      </c>
      <c r="J1" s="11" t="s">
        <v>4</v>
      </c>
      <c r="K1" s="11" t="s">
        <v>5</v>
      </c>
      <c r="L1" s="11" t="s">
        <v>6</v>
      </c>
      <c r="M1" s="11" t="s">
        <v>7</v>
      </c>
      <c r="N1" s="11" t="s">
        <v>8</v>
      </c>
      <c r="O1" s="11" t="s">
        <v>9</v>
      </c>
      <c r="P1" s="11" t="s">
        <v>10</v>
      </c>
    </row>
    <row r="2" spans="1:16" ht="15" thickTop="1">
      <c r="A2" s="1"/>
      <c r="B2" s="1" t="s">
        <v>11</v>
      </c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4"/>
      <c r="O2" s="4"/>
      <c r="P2" s="4"/>
    </row>
    <row r="3" spans="1:16">
      <c r="A3" s="1"/>
      <c r="B3" s="1"/>
      <c r="C3" s="1" t="s">
        <v>12</v>
      </c>
      <c r="D3" s="1"/>
      <c r="E3" s="1"/>
      <c r="F3" s="1"/>
      <c r="G3" s="2"/>
      <c r="H3" s="1"/>
      <c r="I3" s="1"/>
      <c r="J3" s="1"/>
      <c r="K3" s="1"/>
      <c r="L3" s="1"/>
      <c r="M3" s="1"/>
      <c r="N3" s="4"/>
      <c r="O3" s="4"/>
      <c r="P3" s="4"/>
    </row>
    <row r="4" spans="1:16">
      <c r="A4" s="1"/>
      <c r="B4" s="1"/>
      <c r="C4" s="1"/>
      <c r="D4" s="14" t="s">
        <v>78</v>
      </c>
      <c r="E4" s="1"/>
      <c r="F4" s="1"/>
      <c r="G4" s="2"/>
      <c r="H4" s="1"/>
      <c r="I4" s="1"/>
      <c r="J4" s="1"/>
      <c r="K4" s="1"/>
      <c r="L4" s="1"/>
      <c r="M4" s="1"/>
      <c r="N4" s="4"/>
      <c r="O4" s="4"/>
      <c r="P4" s="4"/>
    </row>
    <row r="5" spans="1:16">
      <c r="A5" s="1"/>
      <c r="B5" s="1"/>
      <c r="C5" s="1"/>
      <c r="D5" s="1"/>
      <c r="E5" s="1"/>
      <c r="F5" s="1" t="s">
        <v>18</v>
      </c>
      <c r="G5" s="2">
        <v>40933</v>
      </c>
      <c r="H5" s="1" t="s">
        <v>79</v>
      </c>
      <c r="I5" s="1" t="s">
        <v>80</v>
      </c>
      <c r="J5" s="1" t="s">
        <v>81</v>
      </c>
      <c r="K5" s="1" t="s">
        <v>82</v>
      </c>
      <c r="L5" s="3"/>
      <c r="M5" s="1" t="s">
        <v>76</v>
      </c>
      <c r="N5" s="4">
        <v>309.60000000000002</v>
      </c>
      <c r="O5" s="4"/>
      <c r="P5" s="4">
        <v>309.60000000000002</v>
      </c>
    </row>
    <row r="6" spans="1:16">
      <c r="A6" s="1"/>
      <c r="B6" s="1"/>
      <c r="C6" s="1"/>
      <c r="D6" s="1"/>
      <c r="E6" s="1"/>
      <c r="F6" s="1" t="s">
        <v>18</v>
      </c>
      <c r="G6" s="2">
        <v>40933</v>
      </c>
      <c r="H6" s="1" t="s">
        <v>79</v>
      </c>
      <c r="I6" s="1" t="s">
        <v>80</v>
      </c>
      <c r="J6" s="1" t="s">
        <v>83</v>
      </c>
      <c r="K6" s="1" t="s">
        <v>74</v>
      </c>
      <c r="L6" s="3"/>
      <c r="M6" s="1" t="s">
        <v>76</v>
      </c>
      <c r="N6" s="4">
        <v>383.25</v>
      </c>
      <c r="O6" s="4"/>
      <c r="P6" s="4">
        <v>692.85</v>
      </c>
    </row>
    <row r="7" spans="1:16">
      <c r="A7" s="1"/>
      <c r="B7" s="1"/>
      <c r="C7" s="1"/>
      <c r="D7" s="1"/>
      <c r="E7" s="1"/>
      <c r="F7" s="1" t="s">
        <v>18</v>
      </c>
      <c r="G7" s="2">
        <v>40933</v>
      </c>
      <c r="H7" s="1" t="s">
        <v>79</v>
      </c>
      <c r="I7" s="1" t="s">
        <v>80</v>
      </c>
      <c r="J7" s="1" t="s">
        <v>84</v>
      </c>
      <c r="K7" s="1" t="s">
        <v>74</v>
      </c>
      <c r="L7" s="3"/>
      <c r="M7" s="1" t="s">
        <v>76</v>
      </c>
      <c r="N7" s="4">
        <v>72</v>
      </c>
      <c r="O7" s="4"/>
      <c r="P7" s="4">
        <v>764.85</v>
      </c>
    </row>
    <row r="8" spans="1:16">
      <c r="A8" s="1"/>
      <c r="B8" s="1"/>
      <c r="C8" s="1"/>
      <c r="D8" s="1"/>
      <c r="E8" s="1"/>
      <c r="F8" s="1" t="s">
        <v>18</v>
      </c>
      <c r="G8" s="2">
        <v>40933</v>
      </c>
      <c r="H8" s="1" t="s">
        <v>79</v>
      </c>
      <c r="I8" s="1" t="s">
        <v>80</v>
      </c>
      <c r="J8" s="1" t="s">
        <v>85</v>
      </c>
      <c r="K8" s="1" t="s">
        <v>82</v>
      </c>
      <c r="L8" s="3"/>
      <c r="M8" s="1" t="s">
        <v>76</v>
      </c>
      <c r="N8" s="4">
        <v>20.059999999999999</v>
      </c>
      <c r="O8" s="4"/>
      <c r="P8" s="4">
        <v>784.91</v>
      </c>
    </row>
    <row r="9" spans="1:16">
      <c r="A9" s="1"/>
      <c r="B9" s="1"/>
      <c r="C9" s="1"/>
      <c r="D9" s="1"/>
      <c r="E9" s="1"/>
      <c r="F9" s="1" t="s">
        <v>18</v>
      </c>
      <c r="G9" s="2">
        <v>40964</v>
      </c>
      <c r="H9" s="1" t="s">
        <v>79</v>
      </c>
      <c r="I9" s="1" t="s">
        <v>80</v>
      </c>
      <c r="J9" s="1" t="s">
        <v>86</v>
      </c>
      <c r="K9" s="1" t="s">
        <v>72</v>
      </c>
      <c r="L9" s="3"/>
      <c r="M9" s="1" t="s">
        <v>76</v>
      </c>
      <c r="N9" s="4">
        <v>210.6</v>
      </c>
      <c r="O9" s="4"/>
      <c r="P9" s="4">
        <v>995.51</v>
      </c>
    </row>
    <row r="10" spans="1:16">
      <c r="A10" s="1"/>
      <c r="B10" s="1"/>
      <c r="C10" s="1"/>
      <c r="D10" s="1"/>
      <c r="E10" s="1"/>
      <c r="F10" s="1" t="s">
        <v>18</v>
      </c>
      <c r="G10" s="2">
        <v>40964</v>
      </c>
      <c r="H10" s="1" t="s">
        <v>79</v>
      </c>
      <c r="I10" s="1" t="s">
        <v>80</v>
      </c>
      <c r="J10" s="1" t="s">
        <v>87</v>
      </c>
      <c r="K10" s="1" t="s">
        <v>72</v>
      </c>
      <c r="L10" s="3"/>
      <c r="M10" s="1" t="s">
        <v>76</v>
      </c>
      <c r="N10" s="4">
        <v>253.2</v>
      </c>
      <c r="O10" s="4"/>
      <c r="P10" s="4">
        <v>1248.71</v>
      </c>
    </row>
    <row r="11" spans="1:16">
      <c r="A11" s="1"/>
      <c r="B11" s="1"/>
      <c r="C11" s="1"/>
      <c r="D11" s="1"/>
      <c r="E11" s="1"/>
      <c r="F11" s="1" t="s">
        <v>18</v>
      </c>
      <c r="G11" s="2">
        <v>40964</v>
      </c>
      <c r="H11" s="1" t="s">
        <v>79</v>
      </c>
      <c r="I11" s="1" t="s">
        <v>80</v>
      </c>
      <c r="J11" s="1" t="s">
        <v>88</v>
      </c>
      <c r="K11" s="1" t="s">
        <v>72</v>
      </c>
      <c r="L11" s="3"/>
      <c r="M11" s="1" t="s">
        <v>76</v>
      </c>
      <c r="N11" s="4">
        <v>20.059999999999999</v>
      </c>
      <c r="O11" s="4"/>
      <c r="P11" s="4">
        <v>1268.77</v>
      </c>
    </row>
    <row r="12" spans="1:16">
      <c r="A12" s="1"/>
      <c r="B12" s="1"/>
      <c r="C12" s="1"/>
      <c r="D12" s="1"/>
      <c r="E12" s="1"/>
      <c r="F12" s="1" t="s">
        <v>18</v>
      </c>
      <c r="G12" s="2">
        <v>41024</v>
      </c>
      <c r="H12" s="1" t="s">
        <v>79</v>
      </c>
      <c r="I12" s="1" t="s">
        <v>80</v>
      </c>
      <c r="J12" s="1" t="s">
        <v>89</v>
      </c>
      <c r="K12" s="1" t="s">
        <v>82</v>
      </c>
      <c r="L12" s="3"/>
      <c r="M12" s="1" t="s">
        <v>76</v>
      </c>
      <c r="N12" s="4">
        <v>10.5</v>
      </c>
      <c r="O12" s="4"/>
      <c r="P12" s="4">
        <v>1279.27</v>
      </c>
    </row>
    <row r="13" spans="1:16">
      <c r="A13" s="1"/>
      <c r="B13" s="1"/>
      <c r="C13" s="1"/>
      <c r="D13" s="1"/>
      <c r="E13" s="1"/>
      <c r="F13" s="1" t="s">
        <v>18</v>
      </c>
      <c r="G13" s="2">
        <v>41054</v>
      </c>
      <c r="H13" s="1" t="s">
        <v>79</v>
      </c>
      <c r="I13" s="1" t="s">
        <v>80</v>
      </c>
      <c r="J13" s="1" t="s">
        <v>90</v>
      </c>
      <c r="K13" s="1" t="s">
        <v>91</v>
      </c>
      <c r="L13" s="3"/>
      <c r="M13" s="1" t="s">
        <v>76</v>
      </c>
      <c r="N13" s="4">
        <v>22.81</v>
      </c>
      <c r="O13" s="4"/>
      <c r="P13" s="4">
        <v>1302.08</v>
      </c>
    </row>
    <row r="14" spans="1:16">
      <c r="A14" s="1"/>
      <c r="B14" s="1"/>
      <c r="C14" s="1"/>
      <c r="D14" s="1"/>
      <c r="E14" s="1"/>
      <c r="F14" s="1" t="s">
        <v>18</v>
      </c>
      <c r="G14" s="2">
        <v>41054</v>
      </c>
      <c r="H14" s="1" t="s">
        <v>79</v>
      </c>
      <c r="I14" s="1" t="s">
        <v>80</v>
      </c>
      <c r="J14" s="1" t="s">
        <v>92</v>
      </c>
      <c r="K14" s="1" t="s">
        <v>91</v>
      </c>
      <c r="L14" s="3"/>
      <c r="M14" s="1" t="s">
        <v>76</v>
      </c>
      <c r="N14" s="4">
        <v>456.2</v>
      </c>
      <c r="O14" s="4"/>
      <c r="P14" s="4">
        <v>1758.28</v>
      </c>
    </row>
    <row r="15" spans="1:16">
      <c r="A15" s="1"/>
      <c r="B15" s="1"/>
      <c r="C15" s="1"/>
      <c r="D15" s="1"/>
      <c r="E15" s="1"/>
      <c r="F15" s="1" t="s">
        <v>18</v>
      </c>
      <c r="G15" s="2">
        <v>41054</v>
      </c>
      <c r="H15" s="1" t="s">
        <v>79</v>
      </c>
      <c r="I15" s="1" t="s">
        <v>80</v>
      </c>
      <c r="J15" s="1" t="s">
        <v>93</v>
      </c>
      <c r="K15" s="1" t="s">
        <v>91</v>
      </c>
      <c r="L15" s="3"/>
      <c r="M15" s="1" t="s">
        <v>76</v>
      </c>
      <c r="N15" s="4">
        <v>377.38</v>
      </c>
      <c r="O15" s="4"/>
      <c r="P15" s="4">
        <v>2135.66</v>
      </c>
    </row>
    <row r="16" spans="1:16">
      <c r="A16" s="1"/>
      <c r="B16" s="1"/>
      <c r="C16" s="1"/>
      <c r="D16" s="1"/>
      <c r="E16" s="1"/>
      <c r="F16" s="1" t="s">
        <v>18</v>
      </c>
      <c r="G16" s="2">
        <v>41085</v>
      </c>
      <c r="H16" s="1" t="s">
        <v>79</v>
      </c>
      <c r="I16" s="1" t="s">
        <v>80</v>
      </c>
      <c r="J16" s="1" t="s">
        <v>88</v>
      </c>
      <c r="K16" s="1" t="s">
        <v>91</v>
      </c>
      <c r="L16" s="3"/>
      <c r="M16" s="1" t="s">
        <v>76</v>
      </c>
      <c r="N16" s="4">
        <v>20.399999999999999</v>
      </c>
      <c r="O16" s="4"/>
      <c r="P16" s="4">
        <v>2156.06</v>
      </c>
    </row>
    <row r="17" spans="1:16">
      <c r="A17" s="1"/>
      <c r="B17" s="1"/>
      <c r="C17" s="1"/>
      <c r="D17" s="1"/>
      <c r="E17" s="1"/>
      <c r="F17" s="1" t="s">
        <v>18</v>
      </c>
      <c r="G17" s="2">
        <v>41085</v>
      </c>
      <c r="H17" s="1" t="s">
        <v>79</v>
      </c>
      <c r="I17" s="1" t="s">
        <v>80</v>
      </c>
      <c r="J17" s="1" t="s">
        <v>84</v>
      </c>
      <c r="K17" s="1" t="s">
        <v>91</v>
      </c>
      <c r="L17" s="3"/>
      <c r="M17" s="1" t="s">
        <v>76</v>
      </c>
      <c r="N17" s="4">
        <v>49</v>
      </c>
      <c r="O17" s="4"/>
      <c r="P17" s="4">
        <v>2205.06</v>
      </c>
    </row>
    <row r="18" spans="1:16">
      <c r="A18" s="1"/>
      <c r="B18" s="1"/>
      <c r="C18" s="1"/>
      <c r="D18" s="1"/>
      <c r="E18" s="1"/>
      <c r="F18" s="1" t="s">
        <v>18</v>
      </c>
      <c r="G18" s="2">
        <v>41095</v>
      </c>
      <c r="H18" s="1" t="s">
        <v>94</v>
      </c>
      <c r="I18" s="1" t="s">
        <v>95</v>
      </c>
      <c r="J18" s="1" t="s">
        <v>96</v>
      </c>
      <c r="K18" s="1" t="s">
        <v>73</v>
      </c>
      <c r="L18" s="3"/>
      <c r="M18" s="1" t="s">
        <v>76</v>
      </c>
      <c r="N18" s="4">
        <v>57.7</v>
      </c>
      <c r="O18" s="4"/>
      <c r="P18" s="4">
        <v>2262.7600000000002</v>
      </c>
    </row>
    <row r="19" spans="1:16">
      <c r="A19" s="1"/>
      <c r="B19" s="1"/>
      <c r="C19" s="1"/>
      <c r="D19" s="1"/>
      <c r="E19" s="1"/>
      <c r="F19" s="1" t="s">
        <v>18</v>
      </c>
      <c r="G19" s="2">
        <v>41095</v>
      </c>
      <c r="H19" s="1" t="s">
        <v>94</v>
      </c>
      <c r="I19" s="1" t="s">
        <v>41</v>
      </c>
      <c r="J19" s="1" t="s">
        <v>97</v>
      </c>
      <c r="K19" s="1" t="s">
        <v>73</v>
      </c>
      <c r="L19" s="3"/>
      <c r="M19" s="1" t="s">
        <v>76</v>
      </c>
      <c r="N19" s="4">
        <v>265</v>
      </c>
      <c r="O19" s="4"/>
      <c r="P19" s="4">
        <v>2527.7600000000002</v>
      </c>
    </row>
    <row r="20" spans="1:16">
      <c r="A20" s="1"/>
      <c r="B20" s="1"/>
      <c r="C20" s="1"/>
      <c r="D20" s="1"/>
      <c r="E20" s="1"/>
      <c r="F20" s="1" t="s">
        <v>18</v>
      </c>
      <c r="G20" s="2">
        <v>41115</v>
      </c>
      <c r="H20" s="1" t="s">
        <v>79</v>
      </c>
      <c r="I20" s="1" t="s">
        <v>80</v>
      </c>
      <c r="J20" s="1" t="s">
        <v>98</v>
      </c>
      <c r="K20" s="1" t="s">
        <v>91</v>
      </c>
      <c r="L20" s="3"/>
      <c r="M20" s="1" t="s">
        <v>76</v>
      </c>
      <c r="N20" s="4">
        <v>9.4</v>
      </c>
      <c r="O20" s="4"/>
      <c r="P20" s="4">
        <v>2537.16</v>
      </c>
    </row>
    <row r="21" spans="1:16">
      <c r="A21" s="1"/>
      <c r="B21" s="1"/>
      <c r="C21" s="1"/>
      <c r="D21" s="1"/>
      <c r="E21" s="1"/>
      <c r="F21" s="1" t="s">
        <v>18</v>
      </c>
      <c r="G21" s="2">
        <v>41115</v>
      </c>
      <c r="H21" s="1" t="s">
        <v>79</v>
      </c>
      <c r="I21" s="1" t="s">
        <v>80</v>
      </c>
      <c r="J21" s="1" t="s">
        <v>99</v>
      </c>
      <c r="K21" s="1" t="s">
        <v>91</v>
      </c>
      <c r="L21" s="3"/>
      <c r="M21" s="1" t="s">
        <v>76</v>
      </c>
      <c r="N21" s="4">
        <v>18.75</v>
      </c>
      <c r="O21" s="4"/>
      <c r="P21" s="4">
        <v>2555.91</v>
      </c>
    </row>
    <row r="22" spans="1:16">
      <c r="A22" s="1"/>
      <c r="B22" s="1"/>
      <c r="C22" s="1"/>
      <c r="D22" s="1"/>
      <c r="E22" s="1"/>
      <c r="F22" s="1" t="s">
        <v>18</v>
      </c>
      <c r="G22" s="2">
        <v>41115</v>
      </c>
      <c r="H22" s="1" t="s">
        <v>79</v>
      </c>
      <c r="I22" s="1" t="s">
        <v>80</v>
      </c>
      <c r="J22" s="1" t="s">
        <v>100</v>
      </c>
      <c r="K22" s="1" t="s">
        <v>91</v>
      </c>
      <c r="L22" s="3"/>
      <c r="M22" s="1" t="s">
        <v>76</v>
      </c>
      <c r="N22" s="4">
        <v>244.8</v>
      </c>
      <c r="O22" s="4"/>
      <c r="P22" s="4">
        <v>2800.71</v>
      </c>
    </row>
    <row r="23" spans="1:16">
      <c r="A23" s="1"/>
      <c r="B23" s="1"/>
      <c r="C23" s="1"/>
      <c r="D23" s="1"/>
      <c r="E23" s="1"/>
      <c r="F23" s="1" t="s">
        <v>18</v>
      </c>
      <c r="G23" s="2">
        <v>41115</v>
      </c>
      <c r="H23" s="1" t="s">
        <v>79</v>
      </c>
      <c r="I23" s="1" t="s">
        <v>80</v>
      </c>
      <c r="J23" s="1" t="s">
        <v>81</v>
      </c>
      <c r="K23" s="1" t="s">
        <v>91</v>
      </c>
      <c r="L23" s="3"/>
      <c r="M23" s="1" t="s">
        <v>76</v>
      </c>
      <c r="N23" s="4">
        <v>208.8</v>
      </c>
      <c r="O23" s="4"/>
      <c r="P23" s="4">
        <v>3009.51</v>
      </c>
    </row>
    <row r="24" spans="1:16">
      <c r="A24" s="1"/>
      <c r="B24" s="1"/>
      <c r="C24" s="1"/>
      <c r="D24" s="1"/>
      <c r="E24" s="1"/>
      <c r="F24" s="1" t="s">
        <v>18</v>
      </c>
      <c r="G24" s="2">
        <v>41146</v>
      </c>
      <c r="H24" s="1" t="s">
        <v>79</v>
      </c>
      <c r="I24" s="1" t="s">
        <v>80</v>
      </c>
      <c r="J24" s="1" t="s">
        <v>101</v>
      </c>
      <c r="K24" s="1" t="s">
        <v>91</v>
      </c>
      <c r="L24" s="3"/>
      <c r="M24" s="1" t="s">
        <v>76</v>
      </c>
      <c r="N24" s="4">
        <v>17.5</v>
      </c>
      <c r="O24" s="4"/>
      <c r="P24" s="4">
        <v>3027.01</v>
      </c>
    </row>
    <row r="25" spans="1:16">
      <c r="A25" s="1"/>
      <c r="B25" s="1"/>
      <c r="C25" s="1"/>
      <c r="D25" s="1"/>
      <c r="E25" s="1"/>
      <c r="F25" s="1" t="s">
        <v>18</v>
      </c>
      <c r="G25" s="2">
        <v>41146</v>
      </c>
      <c r="H25" s="1" t="s">
        <v>79</v>
      </c>
      <c r="I25" s="1" t="s">
        <v>80</v>
      </c>
      <c r="J25" s="1" t="s">
        <v>102</v>
      </c>
      <c r="K25" s="1" t="s">
        <v>91</v>
      </c>
      <c r="L25" s="3"/>
      <c r="M25" s="1" t="s">
        <v>76</v>
      </c>
      <c r="N25" s="4">
        <v>305.2</v>
      </c>
      <c r="O25" s="4"/>
      <c r="P25" s="4">
        <v>3332.21</v>
      </c>
    </row>
    <row r="26" spans="1:16">
      <c r="A26" s="1"/>
      <c r="B26" s="1"/>
      <c r="C26" s="1"/>
      <c r="D26" s="1"/>
      <c r="E26" s="1"/>
      <c r="F26" s="1" t="s">
        <v>18</v>
      </c>
      <c r="G26" s="2">
        <v>41146</v>
      </c>
      <c r="H26" s="1" t="s">
        <v>79</v>
      </c>
      <c r="I26" s="1" t="s">
        <v>80</v>
      </c>
      <c r="J26" s="1" t="s">
        <v>88</v>
      </c>
      <c r="K26" s="1" t="s">
        <v>91</v>
      </c>
      <c r="L26" s="3"/>
      <c r="M26" s="1" t="s">
        <v>76</v>
      </c>
      <c r="N26" s="4">
        <v>20.059999999999999</v>
      </c>
      <c r="O26" s="4"/>
      <c r="P26" s="4">
        <v>3352.27</v>
      </c>
    </row>
    <row r="27" spans="1:16">
      <c r="A27" s="1"/>
      <c r="B27" s="1"/>
      <c r="C27" s="1"/>
      <c r="D27" s="1"/>
      <c r="E27" s="1"/>
      <c r="F27" s="1" t="s">
        <v>18</v>
      </c>
      <c r="G27" s="2">
        <v>41146</v>
      </c>
      <c r="H27" s="1" t="s">
        <v>79</v>
      </c>
      <c r="I27" s="1" t="s">
        <v>80</v>
      </c>
      <c r="J27" s="1" t="s">
        <v>103</v>
      </c>
      <c r="K27" s="1" t="s">
        <v>91</v>
      </c>
      <c r="L27" s="3"/>
      <c r="M27" s="1" t="s">
        <v>76</v>
      </c>
      <c r="N27" s="4">
        <v>4.54</v>
      </c>
      <c r="O27" s="4"/>
      <c r="P27" s="4">
        <v>3356.81</v>
      </c>
    </row>
    <row r="28" spans="1:16">
      <c r="A28" s="1"/>
      <c r="B28" s="1"/>
      <c r="C28" s="1"/>
      <c r="D28" s="1"/>
      <c r="E28" s="1"/>
      <c r="F28" s="1" t="s">
        <v>18</v>
      </c>
      <c r="G28" s="2">
        <v>41146</v>
      </c>
      <c r="H28" s="1" t="s">
        <v>79</v>
      </c>
      <c r="I28" s="1" t="s">
        <v>80</v>
      </c>
      <c r="J28" s="1" t="s">
        <v>103</v>
      </c>
      <c r="K28" s="1" t="s">
        <v>91</v>
      </c>
      <c r="L28" s="3"/>
      <c r="M28" s="1" t="s">
        <v>76</v>
      </c>
      <c r="N28" s="4">
        <v>220</v>
      </c>
      <c r="O28" s="4"/>
      <c r="P28" s="4">
        <v>3576.81</v>
      </c>
    </row>
    <row r="29" spans="1:16">
      <c r="A29" s="1"/>
      <c r="B29" s="1"/>
      <c r="C29" s="1"/>
      <c r="D29" s="1"/>
      <c r="E29" s="1"/>
      <c r="F29" s="1" t="s">
        <v>18</v>
      </c>
      <c r="G29" s="2">
        <v>41177</v>
      </c>
      <c r="H29" s="1" t="s">
        <v>79</v>
      </c>
      <c r="I29" s="1" t="s">
        <v>80</v>
      </c>
      <c r="J29" s="1" t="s">
        <v>104</v>
      </c>
      <c r="K29" s="1" t="s">
        <v>91</v>
      </c>
      <c r="L29" s="3"/>
      <c r="M29" s="1" t="s">
        <v>76</v>
      </c>
      <c r="N29" s="4">
        <v>404.85</v>
      </c>
      <c r="O29" s="4"/>
      <c r="P29" s="4">
        <v>3981.66</v>
      </c>
    </row>
    <row r="30" spans="1:16">
      <c r="A30" s="1"/>
      <c r="B30" s="1"/>
      <c r="C30" s="1"/>
      <c r="D30" s="1"/>
      <c r="E30" s="1"/>
      <c r="F30" s="1" t="s">
        <v>18</v>
      </c>
      <c r="G30" s="2">
        <v>41177</v>
      </c>
      <c r="H30" s="1" t="s">
        <v>79</v>
      </c>
      <c r="I30" s="1" t="s">
        <v>80</v>
      </c>
      <c r="J30" s="1" t="s">
        <v>105</v>
      </c>
      <c r="K30" s="1" t="s">
        <v>91</v>
      </c>
      <c r="L30" s="3"/>
      <c r="M30" s="1" t="s">
        <v>76</v>
      </c>
      <c r="N30" s="4">
        <v>473.2</v>
      </c>
      <c r="O30" s="4"/>
      <c r="P30" s="4">
        <v>4454.8599999999997</v>
      </c>
    </row>
    <row r="31" spans="1:16">
      <c r="A31" s="1"/>
      <c r="B31" s="1"/>
      <c r="C31" s="1"/>
      <c r="D31" s="1"/>
      <c r="E31" s="1"/>
      <c r="F31" s="1" t="s">
        <v>18</v>
      </c>
      <c r="G31" s="2">
        <v>41207</v>
      </c>
      <c r="H31" s="1" t="s">
        <v>79</v>
      </c>
      <c r="I31" s="1" t="s">
        <v>80</v>
      </c>
      <c r="J31" s="1" t="s">
        <v>84</v>
      </c>
      <c r="K31" s="1" t="s">
        <v>91</v>
      </c>
      <c r="L31" s="3"/>
      <c r="M31" s="1" t="s">
        <v>76</v>
      </c>
      <c r="N31" s="4">
        <v>22</v>
      </c>
      <c r="O31" s="4"/>
      <c r="P31" s="4">
        <v>4476.8599999999997</v>
      </c>
    </row>
    <row r="32" spans="1:16">
      <c r="A32" s="1"/>
      <c r="B32" s="1"/>
      <c r="C32" s="1"/>
      <c r="D32" s="1"/>
      <c r="E32" s="1"/>
      <c r="F32" s="1" t="s">
        <v>18</v>
      </c>
      <c r="G32" s="2">
        <v>41207</v>
      </c>
      <c r="H32" s="1" t="s">
        <v>79</v>
      </c>
      <c r="I32" s="1" t="s">
        <v>80</v>
      </c>
      <c r="J32" s="1" t="s">
        <v>106</v>
      </c>
      <c r="K32" s="1" t="s">
        <v>91</v>
      </c>
      <c r="L32" s="3"/>
      <c r="M32" s="1" t="s">
        <v>76</v>
      </c>
      <c r="N32" s="4">
        <v>261.20999999999998</v>
      </c>
      <c r="O32" s="4"/>
      <c r="P32" s="4">
        <v>4738.07</v>
      </c>
    </row>
    <row r="33" spans="1:16">
      <c r="A33" s="1"/>
      <c r="B33" s="1"/>
      <c r="C33" s="1"/>
      <c r="D33" s="1"/>
      <c r="E33" s="1"/>
      <c r="F33" s="1" t="s">
        <v>107</v>
      </c>
      <c r="G33" s="2">
        <v>41233</v>
      </c>
      <c r="H33" s="1" t="s">
        <v>108</v>
      </c>
      <c r="I33" s="1" t="s">
        <v>109</v>
      </c>
      <c r="J33" s="1" t="s">
        <v>110</v>
      </c>
      <c r="K33" s="1" t="s">
        <v>111</v>
      </c>
      <c r="L33" s="3"/>
      <c r="M33" s="1" t="s">
        <v>112</v>
      </c>
      <c r="N33" s="4"/>
      <c r="O33" s="4">
        <v>750</v>
      </c>
      <c r="P33" s="4">
        <v>3988.07</v>
      </c>
    </row>
    <row r="34" spans="1:16">
      <c r="A34" s="1"/>
      <c r="B34" s="1"/>
      <c r="C34" s="1"/>
      <c r="D34" s="1"/>
      <c r="E34" s="1"/>
      <c r="F34" s="1" t="s">
        <v>18</v>
      </c>
      <c r="G34" s="2">
        <v>41238</v>
      </c>
      <c r="H34" s="1" t="s">
        <v>113</v>
      </c>
      <c r="I34" s="1" t="s">
        <v>80</v>
      </c>
      <c r="J34" s="1" t="s">
        <v>84</v>
      </c>
      <c r="K34" s="1" t="s">
        <v>91</v>
      </c>
      <c r="L34" s="3"/>
      <c r="M34" s="1" t="s">
        <v>76</v>
      </c>
      <c r="N34" s="4">
        <v>5</v>
      </c>
      <c r="O34" s="4"/>
      <c r="P34" s="4">
        <v>3993.07</v>
      </c>
    </row>
    <row r="35" spans="1:16">
      <c r="A35" s="1"/>
      <c r="B35" s="1"/>
      <c r="C35" s="1"/>
      <c r="D35" s="1"/>
      <c r="E35" s="1"/>
      <c r="F35" s="1" t="s">
        <v>18</v>
      </c>
      <c r="G35" s="2">
        <v>41238</v>
      </c>
      <c r="H35" s="1" t="s">
        <v>113</v>
      </c>
      <c r="I35" s="1" t="s">
        <v>80</v>
      </c>
      <c r="J35" s="1" t="s">
        <v>114</v>
      </c>
      <c r="K35" s="1" t="s">
        <v>91</v>
      </c>
      <c r="L35" s="3"/>
      <c r="M35" s="1" t="s">
        <v>76</v>
      </c>
      <c r="N35" s="4">
        <v>410.04</v>
      </c>
      <c r="O35" s="4"/>
      <c r="P35" s="4">
        <v>4403.1099999999997</v>
      </c>
    </row>
    <row r="36" spans="1:16">
      <c r="A36" s="1"/>
      <c r="B36" s="1"/>
      <c r="C36" s="1"/>
      <c r="D36" s="1"/>
      <c r="E36" s="1"/>
      <c r="F36" s="1" t="s">
        <v>18</v>
      </c>
      <c r="G36" s="2">
        <v>41238</v>
      </c>
      <c r="H36" s="1" t="s">
        <v>113</v>
      </c>
      <c r="I36" s="1" t="s">
        <v>80</v>
      </c>
      <c r="J36" s="1" t="s">
        <v>100</v>
      </c>
      <c r="K36" s="1" t="s">
        <v>91</v>
      </c>
      <c r="L36" s="3"/>
      <c r="M36" s="1" t="s">
        <v>76</v>
      </c>
      <c r="N36" s="4">
        <v>97.6</v>
      </c>
      <c r="O36" s="4"/>
      <c r="P36" s="4">
        <v>4500.71</v>
      </c>
    </row>
    <row r="37" spans="1:16">
      <c r="A37" s="1"/>
      <c r="B37" s="1"/>
      <c r="C37" s="1"/>
      <c r="D37" s="1"/>
      <c r="E37" s="1"/>
      <c r="F37" s="1" t="s">
        <v>18</v>
      </c>
      <c r="G37" s="2">
        <v>41268</v>
      </c>
      <c r="H37" s="1" t="s">
        <v>113</v>
      </c>
      <c r="I37" s="1" t="s">
        <v>80</v>
      </c>
      <c r="J37" s="1" t="s">
        <v>88</v>
      </c>
      <c r="K37" s="1" t="s">
        <v>91</v>
      </c>
      <c r="L37" s="3"/>
      <c r="M37" s="1" t="s">
        <v>76</v>
      </c>
      <c r="N37" s="4">
        <v>20.059999999999999</v>
      </c>
      <c r="O37" s="4"/>
      <c r="P37" s="4">
        <v>4520.7700000000004</v>
      </c>
    </row>
    <row r="38" spans="1:16">
      <c r="A38" s="1"/>
      <c r="B38" s="1"/>
      <c r="C38" s="1"/>
      <c r="D38" s="1"/>
      <c r="E38" s="1"/>
      <c r="F38" s="1" t="s">
        <v>18</v>
      </c>
      <c r="G38" s="2">
        <v>41268</v>
      </c>
      <c r="H38" s="1" t="s">
        <v>113</v>
      </c>
      <c r="I38" s="1" t="s">
        <v>80</v>
      </c>
      <c r="J38" s="1" t="s">
        <v>115</v>
      </c>
      <c r="K38" s="1" t="s">
        <v>91</v>
      </c>
      <c r="L38" s="3"/>
      <c r="M38" s="1" t="s">
        <v>76</v>
      </c>
      <c r="N38" s="4">
        <v>160.62</v>
      </c>
      <c r="O38" s="4"/>
      <c r="P38" s="4">
        <v>4681.3900000000003</v>
      </c>
    </row>
    <row r="39" spans="1:16" ht="15" thickBot="1">
      <c r="A39" s="1"/>
      <c r="B39" s="1"/>
      <c r="C39" s="1"/>
      <c r="D39" s="1"/>
      <c r="E39" s="1"/>
      <c r="F39" s="1" t="s">
        <v>18</v>
      </c>
      <c r="G39" s="2">
        <v>41268</v>
      </c>
      <c r="H39" s="1" t="s">
        <v>113</v>
      </c>
      <c r="I39" s="1" t="s">
        <v>80</v>
      </c>
      <c r="J39" s="1" t="s">
        <v>116</v>
      </c>
      <c r="K39" s="1" t="s">
        <v>91</v>
      </c>
      <c r="L39" s="3"/>
      <c r="M39" s="1" t="s">
        <v>76</v>
      </c>
      <c r="N39" s="7">
        <v>63.18</v>
      </c>
      <c r="O39" s="7"/>
      <c r="P39" s="7">
        <v>4744.57</v>
      </c>
    </row>
    <row r="40" spans="1:16" ht="15" thickBot="1">
      <c r="A40" s="1"/>
      <c r="B40" s="1"/>
      <c r="C40" s="1"/>
      <c r="D40" s="1" t="s">
        <v>117</v>
      </c>
      <c r="E40" s="1"/>
      <c r="F40" s="1"/>
      <c r="G40" s="2"/>
      <c r="H40" s="1"/>
      <c r="I40" s="1"/>
      <c r="J40" s="1"/>
      <c r="K40" s="1"/>
      <c r="L40" s="1"/>
      <c r="M40" s="1"/>
      <c r="N40" s="8">
        <f>ROUND(SUM(N4:N39),5)</f>
        <v>5494.57</v>
      </c>
      <c r="O40" s="8">
        <f>ROUND(SUM(O4:O39),5)</f>
        <v>750</v>
      </c>
      <c r="P40" s="8">
        <f>P39</f>
        <v>4744.57</v>
      </c>
    </row>
    <row r="41" spans="1:16" ht="15" thickBot="1">
      <c r="A41" s="1"/>
      <c r="B41" s="1"/>
      <c r="C41" s="1" t="s">
        <v>15</v>
      </c>
      <c r="D41" s="1"/>
      <c r="E41" s="1"/>
      <c r="F41" s="1"/>
      <c r="G41" s="2"/>
      <c r="H41" s="1"/>
      <c r="I41" s="1"/>
      <c r="J41" s="1"/>
      <c r="K41" s="1"/>
      <c r="L41" s="1"/>
      <c r="M41" s="1"/>
      <c r="N41" s="8">
        <f t="shared" ref="N41:O43" si="0">N40</f>
        <v>5494.57</v>
      </c>
      <c r="O41" s="8">
        <f t="shared" si="0"/>
        <v>750</v>
      </c>
      <c r="P41" s="8">
        <f>P40</f>
        <v>4744.57</v>
      </c>
    </row>
    <row r="42" spans="1:16" ht="15" thickBot="1">
      <c r="A42" s="1"/>
      <c r="B42" s="1" t="s">
        <v>16</v>
      </c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8">
        <f t="shared" si="0"/>
        <v>5494.57</v>
      </c>
      <c r="O42" s="8">
        <f t="shared" si="0"/>
        <v>750</v>
      </c>
      <c r="P42" s="8">
        <f>P41</f>
        <v>4744.57</v>
      </c>
    </row>
    <row r="43" spans="1:16" ht="15" thickBot="1">
      <c r="A43" s="1" t="s">
        <v>17</v>
      </c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9">
        <f t="shared" si="0"/>
        <v>5494.57</v>
      </c>
      <c r="O43" s="9">
        <f t="shared" si="0"/>
        <v>750</v>
      </c>
      <c r="P43" s="9">
        <f>P42</f>
        <v>4744.57</v>
      </c>
    </row>
    <row r="44" spans="1:16" ht="15" thickTop="1"/>
  </sheetData>
  <printOptions horizontalCentered="1"/>
  <pageMargins left="0.2" right="0.2" top="0.75" bottom="0.75" header="0.3" footer="0.3"/>
  <pageSetup scale="5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92D050"/>
  </sheetPr>
  <dimension ref="A1:H44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H44" sqref="A1:H44"/>
    </sheetView>
  </sheetViews>
  <sheetFormatPr baseColWidth="10" defaultColWidth="8.83203125" defaultRowHeight="14" x14ac:dyDescent="0"/>
  <cols>
    <col min="1" max="6" width="3" style="13" customWidth="1"/>
    <col min="7" max="7" width="45.5" style="13" customWidth="1"/>
    <col min="8" max="8" width="11.1640625" style="13" bestFit="1" customWidth="1"/>
  </cols>
  <sheetData>
    <row r="1" spans="1:8" s="12" customFormat="1" ht="15" thickBot="1">
      <c r="A1" s="10"/>
      <c r="B1" s="10"/>
      <c r="C1" s="10"/>
      <c r="D1" s="10"/>
      <c r="E1" s="10"/>
      <c r="F1" s="10"/>
      <c r="G1" s="10"/>
      <c r="H1" s="11" t="s">
        <v>118</v>
      </c>
    </row>
    <row r="2" spans="1:8" ht="15" thickTop="1">
      <c r="A2" s="1"/>
      <c r="B2" s="1" t="s">
        <v>119</v>
      </c>
      <c r="C2" s="1"/>
      <c r="D2" s="1"/>
      <c r="E2" s="1"/>
      <c r="F2" s="1"/>
      <c r="G2" s="1"/>
      <c r="H2" s="4"/>
    </row>
    <row r="3" spans="1:8">
      <c r="A3" s="1"/>
      <c r="B3" s="1"/>
      <c r="C3" s="1"/>
      <c r="D3" s="1" t="s">
        <v>120</v>
      </c>
      <c r="E3" s="1"/>
      <c r="F3" s="1"/>
      <c r="G3" s="1"/>
      <c r="H3" s="4"/>
    </row>
    <row r="4" spans="1:8">
      <c r="A4" s="1"/>
      <c r="B4" s="1"/>
      <c r="C4" s="1"/>
      <c r="D4" s="1"/>
      <c r="E4" s="1" t="s">
        <v>121</v>
      </c>
      <c r="F4" s="1"/>
      <c r="G4" s="1"/>
      <c r="H4" s="4"/>
    </row>
    <row r="5" spans="1:8">
      <c r="A5" s="1"/>
      <c r="B5" s="1"/>
      <c r="C5" s="1"/>
      <c r="D5" s="1"/>
      <c r="E5" s="1"/>
      <c r="F5" s="1" t="s">
        <v>122</v>
      </c>
      <c r="G5" s="1"/>
      <c r="H5" s="4"/>
    </row>
    <row r="6" spans="1:8">
      <c r="A6" s="1"/>
      <c r="B6" s="1"/>
      <c r="C6" s="1"/>
      <c r="D6" s="1"/>
      <c r="E6" s="1"/>
      <c r="F6" s="1"/>
      <c r="G6" s="1" t="s">
        <v>123</v>
      </c>
      <c r="H6" s="4">
        <v>69160</v>
      </c>
    </row>
    <row r="7" spans="1:8" ht="15" thickBot="1">
      <c r="A7" s="1"/>
      <c r="B7" s="1"/>
      <c r="C7" s="1"/>
      <c r="D7" s="1"/>
      <c r="E7" s="1"/>
      <c r="F7" s="1"/>
      <c r="G7" s="1" t="s">
        <v>124</v>
      </c>
      <c r="H7" s="7">
        <v>17441.54</v>
      </c>
    </row>
    <row r="8" spans="1:8" ht="15" thickBot="1">
      <c r="A8" s="1"/>
      <c r="B8" s="1"/>
      <c r="C8" s="1"/>
      <c r="D8" s="1"/>
      <c r="E8" s="1"/>
      <c r="F8" s="1" t="s">
        <v>125</v>
      </c>
      <c r="G8" s="1"/>
      <c r="H8" s="6">
        <f>ROUND(SUM(H5:H7),5)</f>
        <v>86601.54</v>
      </c>
    </row>
    <row r="9" spans="1:8">
      <c r="A9" s="1"/>
      <c r="B9" s="1"/>
      <c r="C9" s="1"/>
      <c r="D9" s="1"/>
      <c r="E9" s="1" t="s">
        <v>126</v>
      </c>
      <c r="F9" s="1"/>
      <c r="G9" s="1"/>
      <c r="H9" s="4">
        <f>ROUND(H4+H8,5)</f>
        <v>86601.54</v>
      </c>
    </row>
    <row r="10" spans="1:8">
      <c r="A10" s="1"/>
      <c r="B10" s="1"/>
      <c r="C10" s="1"/>
      <c r="D10" s="1"/>
      <c r="E10" s="1" t="s">
        <v>127</v>
      </c>
      <c r="F10" s="1"/>
      <c r="G10" s="1"/>
      <c r="H10" s="4"/>
    </row>
    <row r="11" spans="1:8">
      <c r="A11" s="1"/>
      <c r="B11" s="1"/>
      <c r="C11" s="1"/>
      <c r="D11" s="1"/>
      <c r="E11" s="1"/>
      <c r="F11" s="1" t="s">
        <v>128</v>
      </c>
      <c r="G11" s="1"/>
      <c r="H11" s="4">
        <v>34250</v>
      </c>
    </row>
    <row r="12" spans="1:8" ht="15" thickBot="1">
      <c r="A12" s="1"/>
      <c r="B12" s="1"/>
      <c r="C12" s="1"/>
      <c r="D12" s="1"/>
      <c r="E12" s="1"/>
      <c r="F12" s="1" t="s">
        <v>129</v>
      </c>
      <c r="G12" s="1"/>
      <c r="H12" s="7">
        <v>3325</v>
      </c>
    </row>
    <row r="13" spans="1:8" ht="15" thickBot="1">
      <c r="A13" s="1"/>
      <c r="B13" s="1"/>
      <c r="C13" s="1"/>
      <c r="D13" s="1"/>
      <c r="E13" s="1" t="s">
        <v>130</v>
      </c>
      <c r="F13" s="1"/>
      <c r="G13" s="1"/>
      <c r="H13" s="8">
        <f>ROUND(SUM(H10:H12),5)</f>
        <v>37575</v>
      </c>
    </row>
    <row r="14" spans="1:8" ht="15" thickBot="1">
      <c r="A14" s="1"/>
      <c r="B14" s="1"/>
      <c r="C14" s="1"/>
      <c r="D14" s="1" t="s">
        <v>131</v>
      </c>
      <c r="E14" s="1"/>
      <c r="F14" s="1"/>
      <c r="G14" s="1"/>
      <c r="H14" s="6">
        <f>ROUND(H3+H9+H13,5)</f>
        <v>124176.54</v>
      </c>
    </row>
    <row r="15" spans="1:8">
      <c r="A15" s="1"/>
      <c r="B15" s="1"/>
      <c r="C15" s="1" t="s">
        <v>132</v>
      </c>
      <c r="D15" s="1"/>
      <c r="E15" s="1"/>
      <c r="F15" s="1"/>
      <c r="G15" s="1"/>
      <c r="H15" s="4">
        <f>H14</f>
        <v>124176.54</v>
      </c>
    </row>
    <row r="16" spans="1:8">
      <c r="A16" s="1"/>
      <c r="B16" s="1"/>
      <c r="C16" s="1"/>
      <c r="D16" s="1" t="s">
        <v>133</v>
      </c>
      <c r="E16" s="1"/>
      <c r="F16" s="1"/>
      <c r="G16" s="1"/>
      <c r="H16" s="4"/>
    </row>
    <row r="17" spans="1:8">
      <c r="A17" s="1"/>
      <c r="B17" s="1"/>
      <c r="C17" s="1"/>
      <c r="D17" s="1"/>
      <c r="E17" s="1" t="s">
        <v>134</v>
      </c>
      <c r="F17" s="1"/>
      <c r="G17" s="1"/>
      <c r="H17" s="4"/>
    </row>
    <row r="18" spans="1:8">
      <c r="A18" s="1"/>
      <c r="B18" s="1"/>
      <c r="C18" s="1"/>
      <c r="D18" s="1"/>
      <c r="E18" s="1"/>
      <c r="F18" s="1" t="s">
        <v>135</v>
      </c>
      <c r="G18" s="1"/>
      <c r="H18" s="4"/>
    </row>
    <row r="19" spans="1:8" ht="15" thickBot="1">
      <c r="A19" s="1"/>
      <c r="B19" s="1"/>
      <c r="C19" s="1"/>
      <c r="D19" s="1"/>
      <c r="E19" s="1"/>
      <c r="F19" s="1"/>
      <c r="G19" s="1" t="s">
        <v>136</v>
      </c>
      <c r="H19" s="7">
        <v>29.95</v>
      </c>
    </row>
    <row r="20" spans="1:8" ht="15" thickBot="1">
      <c r="A20" s="1"/>
      <c r="B20" s="1"/>
      <c r="C20" s="1"/>
      <c r="D20" s="1"/>
      <c r="E20" s="1"/>
      <c r="F20" s="1" t="s">
        <v>137</v>
      </c>
      <c r="G20" s="1"/>
      <c r="H20" s="6">
        <f>ROUND(SUM(H18:H19),5)</f>
        <v>29.95</v>
      </c>
    </row>
    <row r="21" spans="1:8">
      <c r="A21" s="1"/>
      <c r="B21" s="1"/>
      <c r="C21" s="1"/>
      <c r="D21" s="1"/>
      <c r="E21" s="1" t="s">
        <v>138</v>
      </c>
      <c r="F21" s="1"/>
      <c r="G21" s="1"/>
      <c r="H21" s="4">
        <f>ROUND(H17+H20,5)</f>
        <v>29.95</v>
      </c>
    </row>
    <row r="22" spans="1:8">
      <c r="A22" s="1"/>
      <c r="B22" s="1"/>
      <c r="C22" s="1"/>
      <c r="D22" s="1"/>
      <c r="E22" s="1" t="s">
        <v>11</v>
      </c>
      <c r="F22" s="1"/>
      <c r="G22" s="1"/>
      <c r="H22" s="4"/>
    </row>
    <row r="23" spans="1:8">
      <c r="A23" s="1"/>
      <c r="B23" s="1"/>
      <c r="C23" s="1"/>
      <c r="D23" s="1"/>
      <c r="E23" s="1"/>
      <c r="F23" s="1" t="s">
        <v>12</v>
      </c>
      <c r="G23" s="1"/>
      <c r="H23" s="4"/>
    </row>
    <row r="24" spans="1:8">
      <c r="A24" s="1"/>
      <c r="B24" s="1"/>
      <c r="C24" s="1"/>
      <c r="D24" s="1"/>
      <c r="E24" s="1"/>
      <c r="F24" s="1"/>
      <c r="G24" s="1" t="s">
        <v>139</v>
      </c>
      <c r="H24" s="4">
        <v>54964.43</v>
      </c>
    </row>
    <row r="25" spans="1:8">
      <c r="A25" s="1"/>
      <c r="B25" s="1"/>
      <c r="C25" s="1"/>
      <c r="D25" s="1"/>
      <c r="E25" s="1"/>
      <c r="F25" s="1"/>
      <c r="G25" s="1" t="s">
        <v>140</v>
      </c>
      <c r="H25" s="4">
        <v>808.81</v>
      </c>
    </row>
    <row r="26" spans="1:8">
      <c r="A26" s="1"/>
      <c r="B26" s="1"/>
      <c r="C26" s="1"/>
      <c r="D26" s="1"/>
      <c r="E26" s="1"/>
      <c r="F26" s="1"/>
      <c r="G26" s="1" t="s">
        <v>141</v>
      </c>
      <c r="H26" s="4">
        <v>6057.35</v>
      </c>
    </row>
    <row r="27" spans="1:8">
      <c r="A27" s="1"/>
      <c r="B27" s="1"/>
      <c r="C27" s="1"/>
      <c r="D27" s="1"/>
      <c r="E27" s="1"/>
      <c r="F27" s="1"/>
      <c r="G27" s="1" t="s">
        <v>142</v>
      </c>
      <c r="H27" s="4">
        <v>18443.099999999999</v>
      </c>
    </row>
    <row r="28" spans="1:8">
      <c r="A28" s="1"/>
      <c r="B28" s="1"/>
      <c r="C28" s="1"/>
      <c r="D28" s="1"/>
      <c r="E28" s="1"/>
      <c r="F28" s="1"/>
      <c r="G28" s="1" t="s">
        <v>143</v>
      </c>
      <c r="H28" s="4">
        <v>1018.21</v>
      </c>
    </row>
    <row r="29" spans="1:8">
      <c r="A29" s="1"/>
      <c r="B29" s="1"/>
      <c r="C29" s="1"/>
      <c r="D29" s="1"/>
      <c r="E29" s="1"/>
      <c r="F29" s="1"/>
      <c r="G29" s="1" t="s">
        <v>144</v>
      </c>
      <c r="H29" s="4">
        <v>264.95</v>
      </c>
    </row>
    <row r="30" spans="1:8">
      <c r="A30" s="1"/>
      <c r="B30" s="1"/>
      <c r="C30" s="1"/>
      <c r="D30" s="1"/>
      <c r="E30" s="1"/>
      <c r="F30" s="1"/>
      <c r="G30" s="1" t="s">
        <v>145</v>
      </c>
      <c r="H30" s="4">
        <v>29.99</v>
      </c>
    </row>
    <row r="31" spans="1:8">
      <c r="A31" s="1"/>
      <c r="B31" s="1"/>
      <c r="C31" s="1"/>
      <c r="D31" s="1"/>
      <c r="E31" s="1"/>
      <c r="F31" s="1"/>
      <c r="G31" s="1" t="s">
        <v>146</v>
      </c>
      <c r="H31" s="4">
        <v>356.16</v>
      </c>
    </row>
    <row r="32" spans="1:8">
      <c r="A32" s="1"/>
      <c r="B32" s="1"/>
      <c r="C32" s="1"/>
      <c r="D32" s="1"/>
      <c r="E32" s="1"/>
      <c r="F32" s="1"/>
      <c r="G32" s="1" t="s">
        <v>147</v>
      </c>
      <c r="H32" s="4">
        <v>150</v>
      </c>
    </row>
    <row r="33" spans="1:8">
      <c r="A33" s="1"/>
      <c r="B33" s="1"/>
      <c r="C33" s="1"/>
      <c r="D33" s="1"/>
      <c r="E33" s="1"/>
      <c r="F33" s="1"/>
      <c r="G33" s="1" t="s">
        <v>148</v>
      </c>
      <c r="H33" s="4">
        <v>115.81</v>
      </c>
    </row>
    <row r="34" spans="1:8">
      <c r="A34" s="1"/>
      <c r="B34" s="1"/>
      <c r="C34" s="1"/>
      <c r="D34" s="1"/>
      <c r="E34" s="1"/>
      <c r="F34" s="1"/>
      <c r="G34" s="1" t="s">
        <v>78</v>
      </c>
      <c r="H34" s="4">
        <v>4744.57</v>
      </c>
    </row>
    <row r="35" spans="1:8">
      <c r="A35" s="1"/>
      <c r="B35" s="1"/>
      <c r="C35" s="1"/>
      <c r="D35" s="1"/>
      <c r="E35" s="1"/>
      <c r="F35" s="1"/>
      <c r="G35" s="1" t="s">
        <v>149</v>
      </c>
      <c r="H35" s="4">
        <v>1437.16</v>
      </c>
    </row>
    <row r="36" spans="1:8">
      <c r="A36" s="1"/>
      <c r="B36" s="1"/>
      <c r="C36" s="1"/>
      <c r="D36" s="1"/>
      <c r="E36" s="1"/>
      <c r="F36" s="1"/>
      <c r="G36" s="1" t="s">
        <v>150</v>
      </c>
      <c r="H36" s="4">
        <v>665.9</v>
      </c>
    </row>
    <row r="37" spans="1:8">
      <c r="A37" s="1"/>
      <c r="B37" s="1"/>
      <c r="C37" s="1"/>
      <c r="D37" s="1"/>
      <c r="E37" s="1"/>
      <c r="F37" s="1"/>
      <c r="G37" s="1" t="s">
        <v>13</v>
      </c>
      <c r="H37" s="4">
        <v>17250</v>
      </c>
    </row>
    <row r="38" spans="1:8" ht="15" thickBot="1">
      <c r="A38" s="1"/>
      <c r="B38" s="1"/>
      <c r="C38" s="1"/>
      <c r="D38" s="1"/>
      <c r="E38" s="1"/>
      <c r="F38" s="1"/>
      <c r="G38" s="1" t="s">
        <v>151</v>
      </c>
      <c r="H38" s="7">
        <v>1603.62</v>
      </c>
    </row>
    <row r="39" spans="1:8" ht="15" thickBot="1">
      <c r="A39" s="1"/>
      <c r="B39" s="1"/>
      <c r="C39" s="1"/>
      <c r="D39" s="1"/>
      <c r="E39" s="1"/>
      <c r="F39" s="1" t="s">
        <v>15</v>
      </c>
      <c r="G39" s="1"/>
      <c r="H39" s="8">
        <f>ROUND(SUM(H23:H38),5)</f>
        <v>107910.06</v>
      </c>
    </row>
    <row r="40" spans="1:8" ht="15" thickBot="1">
      <c r="A40" s="1"/>
      <c r="B40" s="1"/>
      <c r="C40" s="1"/>
      <c r="D40" s="1"/>
      <c r="E40" s="1" t="s">
        <v>16</v>
      </c>
      <c r="F40" s="1"/>
      <c r="G40" s="1"/>
      <c r="H40" s="8">
        <f>ROUND(H22+H39,5)</f>
        <v>107910.06</v>
      </c>
    </row>
    <row r="41" spans="1:8" ht="15" thickBot="1">
      <c r="A41" s="1"/>
      <c r="B41" s="1"/>
      <c r="C41" s="1"/>
      <c r="D41" s="1" t="s">
        <v>152</v>
      </c>
      <c r="E41" s="1"/>
      <c r="F41" s="1"/>
      <c r="G41" s="1"/>
      <c r="H41" s="8">
        <f>ROUND(H16+H21+H40,5)</f>
        <v>107940.01</v>
      </c>
    </row>
    <row r="42" spans="1:8" ht="15" thickBot="1">
      <c r="A42" s="1"/>
      <c r="B42" s="1" t="s">
        <v>153</v>
      </c>
      <c r="C42" s="1"/>
      <c r="D42" s="1"/>
      <c r="E42" s="1"/>
      <c r="F42" s="1"/>
      <c r="G42" s="1"/>
      <c r="H42" s="8">
        <f>ROUND(H2+H15-H41,5)</f>
        <v>16236.53</v>
      </c>
    </row>
    <row r="43" spans="1:8" ht="15" thickBot="1">
      <c r="A43" s="1" t="s">
        <v>154</v>
      </c>
      <c r="B43" s="1"/>
      <c r="C43" s="1"/>
      <c r="D43" s="1"/>
      <c r="E43" s="1"/>
      <c r="F43" s="1"/>
      <c r="G43" s="1"/>
      <c r="H43" s="9">
        <f>H42</f>
        <v>16236.53</v>
      </c>
    </row>
    <row r="44" spans="1:8" ht="15" thickTop="1"/>
  </sheetData>
  <pageMargins left="0.7" right="0.7" top="1" bottom="0.75" header="0.25" footer="0.3"/>
  <pageSetup orientation="portrait"/>
  <headerFooter>
    <oddHeader xml:space="preserve">&amp;L&amp;"Arial,Bold"&amp;8 &amp;C&amp;"Arial,Bold"&amp;12 Mother Jones Magazine
&amp;14 Profit &amp;&amp; Loss
&amp;10 January through December 2012 - PRELIMINARY
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theme="9" tint="-0.249977111117893"/>
  </sheetPr>
  <dimension ref="A1:S487"/>
  <sheetViews>
    <sheetView workbookViewId="0">
      <pane xSplit="7" ySplit="1" topLeftCell="H32" activePane="bottomRight" state="frozenSplit"/>
      <selection pane="topRight" activeCell="H1" sqref="H1"/>
      <selection pane="bottomLeft" activeCell="A2" sqref="A2"/>
      <selection pane="bottomRight" activeCell="S487" sqref="A1:S487"/>
    </sheetView>
  </sheetViews>
  <sheetFormatPr baseColWidth="10" defaultColWidth="8.83203125" defaultRowHeight="14" x14ac:dyDescent="0"/>
  <cols>
    <col min="1" max="6" width="3" style="13" customWidth="1"/>
    <col min="7" max="7" width="43.6640625" style="13" customWidth="1"/>
    <col min="8" max="8" width="2.33203125" style="13" customWidth="1"/>
    <col min="9" max="9" width="15" style="13" bestFit="1" customWidth="1"/>
    <col min="10" max="10" width="10.6640625" style="13" bestFit="1" customWidth="1"/>
    <col min="11" max="11" width="14" style="13" bestFit="1" customWidth="1"/>
    <col min="12" max="14" width="30.6640625" style="13" customWidth="1"/>
    <col min="15" max="15" width="3.5" style="13" bestFit="1" customWidth="1"/>
    <col min="16" max="16" width="30.6640625" style="13" customWidth="1"/>
    <col min="17" max="19" width="10.1640625" style="13" bestFit="1" customWidth="1"/>
  </cols>
  <sheetData>
    <row r="1" spans="1:19" s="12" customFormat="1" ht="15" thickBot="1">
      <c r="A1" s="10"/>
      <c r="B1" s="10"/>
      <c r="C1" s="10"/>
      <c r="D1" s="10"/>
      <c r="E1" s="10"/>
      <c r="F1" s="10"/>
      <c r="G1" s="10"/>
      <c r="H1" s="10"/>
      <c r="I1" s="11" t="s">
        <v>0</v>
      </c>
      <c r="J1" s="11" t="s">
        <v>1</v>
      </c>
      <c r="K1" s="11" t="s">
        <v>2</v>
      </c>
      <c r="L1" s="11" t="s">
        <v>3</v>
      </c>
      <c r="M1" s="11" t="s">
        <v>4</v>
      </c>
      <c r="N1" s="11" t="s">
        <v>5</v>
      </c>
      <c r="O1" s="11" t="s">
        <v>6</v>
      </c>
      <c r="P1" s="11" t="s">
        <v>7</v>
      </c>
      <c r="Q1" s="11" t="s">
        <v>8</v>
      </c>
      <c r="R1" s="11" t="s">
        <v>9</v>
      </c>
      <c r="S1" s="11" t="s">
        <v>10</v>
      </c>
    </row>
    <row r="2" spans="1:19" ht="15" thickTop="1">
      <c r="A2" s="1"/>
      <c r="B2" s="1" t="s">
        <v>119</v>
      </c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4"/>
      <c r="R2" s="4"/>
      <c r="S2" s="4"/>
    </row>
    <row r="3" spans="1:19">
      <c r="A3" s="1"/>
      <c r="B3" s="1"/>
      <c r="C3" s="1"/>
      <c r="D3" s="1" t="s">
        <v>120</v>
      </c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4"/>
      <c r="R3" s="4"/>
      <c r="S3" s="4"/>
    </row>
    <row r="4" spans="1:19">
      <c r="A4" s="1"/>
      <c r="B4" s="1"/>
      <c r="C4" s="1"/>
      <c r="D4" s="1"/>
      <c r="E4" s="1" t="s">
        <v>121</v>
      </c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4"/>
      <c r="R4" s="4"/>
      <c r="S4" s="4"/>
    </row>
    <row r="5" spans="1:19">
      <c r="A5" s="1"/>
      <c r="B5" s="1"/>
      <c r="C5" s="1"/>
      <c r="D5" s="1"/>
      <c r="E5" s="1"/>
      <c r="F5" s="1" t="s">
        <v>122</v>
      </c>
      <c r="G5" s="1"/>
      <c r="H5" s="1"/>
      <c r="I5" s="1"/>
      <c r="J5" s="2"/>
      <c r="K5" s="1"/>
      <c r="L5" s="1"/>
      <c r="M5" s="1"/>
      <c r="N5" s="1"/>
      <c r="O5" s="1"/>
      <c r="P5" s="1"/>
      <c r="Q5" s="4"/>
      <c r="R5" s="4"/>
      <c r="S5" s="4"/>
    </row>
    <row r="6" spans="1:19">
      <c r="A6" s="1"/>
      <c r="B6" s="1"/>
      <c r="C6" s="1"/>
      <c r="D6" s="1"/>
      <c r="E6" s="1"/>
      <c r="F6" s="1"/>
      <c r="G6" s="1" t="s">
        <v>123</v>
      </c>
      <c r="H6" s="1"/>
      <c r="I6" s="1"/>
      <c r="J6" s="2"/>
      <c r="K6" s="1"/>
      <c r="L6" s="1"/>
      <c r="M6" s="1"/>
      <c r="N6" s="1"/>
      <c r="O6" s="1"/>
      <c r="P6" s="1"/>
      <c r="Q6" s="4"/>
      <c r="R6" s="4"/>
      <c r="S6" s="4"/>
    </row>
    <row r="7" spans="1:19">
      <c r="A7" s="1"/>
      <c r="B7" s="1"/>
      <c r="C7" s="1"/>
      <c r="D7" s="1"/>
      <c r="E7" s="1"/>
      <c r="F7" s="1"/>
      <c r="G7" s="1"/>
      <c r="H7" s="1"/>
      <c r="I7" s="1" t="s">
        <v>19</v>
      </c>
      <c r="J7" s="2">
        <v>40939</v>
      </c>
      <c r="K7" s="1" t="s">
        <v>161</v>
      </c>
      <c r="L7" s="1"/>
      <c r="M7" s="1" t="s">
        <v>162</v>
      </c>
      <c r="N7" s="1" t="s">
        <v>111</v>
      </c>
      <c r="O7" s="3"/>
      <c r="P7" s="1" t="s">
        <v>124</v>
      </c>
      <c r="Q7" s="4"/>
      <c r="R7" s="4">
        <v>6088</v>
      </c>
      <c r="S7" s="4">
        <v>6088</v>
      </c>
    </row>
    <row r="8" spans="1:19">
      <c r="A8" s="1"/>
      <c r="B8" s="1"/>
      <c r="C8" s="1"/>
      <c r="D8" s="1"/>
      <c r="E8" s="1"/>
      <c r="F8" s="1"/>
      <c r="G8" s="1"/>
      <c r="H8" s="1"/>
      <c r="I8" s="1" t="s">
        <v>19</v>
      </c>
      <c r="J8" s="2">
        <v>40968</v>
      </c>
      <c r="K8" s="1" t="s">
        <v>163</v>
      </c>
      <c r="L8" s="1"/>
      <c r="M8" s="1" t="s">
        <v>164</v>
      </c>
      <c r="N8" s="1" t="s">
        <v>111</v>
      </c>
      <c r="O8" s="3"/>
      <c r="P8" s="1" t="s">
        <v>124</v>
      </c>
      <c r="Q8" s="4"/>
      <c r="R8" s="4">
        <v>23196</v>
      </c>
      <c r="S8" s="4">
        <v>29284</v>
      </c>
    </row>
    <row r="9" spans="1:19">
      <c r="A9" s="1"/>
      <c r="B9" s="1"/>
      <c r="C9" s="1"/>
      <c r="D9" s="1"/>
      <c r="E9" s="1"/>
      <c r="F9" s="1"/>
      <c r="G9" s="1"/>
      <c r="H9" s="1"/>
      <c r="I9" s="1" t="s">
        <v>19</v>
      </c>
      <c r="J9" s="2">
        <v>41029</v>
      </c>
      <c r="K9" s="1" t="s">
        <v>165</v>
      </c>
      <c r="L9" s="1"/>
      <c r="M9" s="1" t="s">
        <v>166</v>
      </c>
      <c r="N9" s="1" t="s">
        <v>111</v>
      </c>
      <c r="O9" s="3"/>
      <c r="P9" s="1" t="s">
        <v>124</v>
      </c>
      <c r="Q9" s="4"/>
      <c r="R9" s="4">
        <v>3206</v>
      </c>
      <c r="S9" s="4">
        <v>32490</v>
      </c>
    </row>
    <row r="10" spans="1:19">
      <c r="A10" s="1"/>
      <c r="B10" s="1"/>
      <c r="C10" s="1"/>
      <c r="D10" s="1"/>
      <c r="E10" s="1"/>
      <c r="F10" s="1"/>
      <c r="G10" s="1"/>
      <c r="H10" s="1"/>
      <c r="I10" s="1" t="s">
        <v>19</v>
      </c>
      <c r="J10" s="2">
        <v>41060</v>
      </c>
      <c r="K10" s="1" t="s">
        <v>167</v>
      </c>
      <c r="L10" s="1"/>
      <c r="M10" s="1" t="s">
        <v>168</v>
      </c>
      <c r="N10" s="1" t="s">
        <v>111</v>
      </c>
      <c r="O10" s="3"/>
      <c r="P10" s="1" t="s">
        <v>124</v>
      </c>
      <c r="Q10" s="4"/>
      <c r="R10" s="4">
        <v>1920</v>
      </c>
      <c r="S10" s="4">
        <v>34410</v>
      </c>
    </row>
    <row r="11" spans="1:19">
      <c r="A11" s="1"/>
      <c r="B11" s="1"/>
      <c r="C11" s="1"/>
      <c r="D11" s="1"/>
      <c r="E11" s="1"/>
      <c r="F11" s="1"/>
      <c r="G11" s="1"/>
      <c r="H11" s="1"/>
      <c r="I11" s="1" t="s">
        <v>19</v>
      </c>
      <c r="J11" s="2">
        <v>41090</v>
      </c>
      <c r="K11" s="1" t="s">
        <v>169</v>
      </c>
      <c r="L11" s="1"/>
      <c r="M11" s="1" t="s">
        <v>170</v>
      </c>
      <c r="N11" s="1" t="s">
        <v>111</v>
      </c>
      <c r="O11" s="3"/>
      <c r="P11" s="1" t="s">
        <v>124</v>
      </c>
      <c r="Q11" s="4"/>
      <c r="R11" s="4">
        <v>146</v>
      </c>
      <c r="S11" s="4">
        <v>34556</v>
      </c>
    </row>
    <row r="12" spans="1:19">
      <c r="A12" s="1"/>
      <c r="B12" s="1"/>
      <c r="C12" s="1"/>
      <c r="D12" s="1"/>
      <c r="E12" s="1"/>
      <c r="F12" s="1"/>
      <c r="G12" s="1"/>
      <c r="H12" s="1"/>
      <c r="I12" s="1" t="s">
        <v>19</v>
      </c>
      <c r="J12" s="2">
        <v>41121</v>
      </c>
      <c r="K12" s="1" t="s">
        <v>171</v>
      </c>
      <c r="L12" s="1"/>
      <c r="M12" s="1" t="s">
        <v>172</v>
      </c>
      <c r="N12" s="1" t="s">
        <v>111</v>
      </c>
      <c r="O12" s="3"/>
      <c r="P12" s="1" t="s">
        <v>124</v>
      </c>
      <c r="Q12" s="4"/>
      <c r="R12" s="4">
        <v>3345</v>
      </c>
      <c r="S12" s="4">
        <v>37901</v>
      </c>
    </row>
    <row r="13" spans="1:19">
      <c r="A13" s="1"/>
      <c r="B13" s="1"/>
      <c r="C13" s="1"/>
      <c r="D13" s="1"/>
      <c r="E13" s="1"/>
      <c r="F13" s="1"/>
      <c r="G13" s="1"/>
      <c r="H13" s="1"/>
      <c r="I13" s="1" t="s">
        <v>19</v>
      </c>
      <c r="J13" s="2">
        <v>41152</v>
      </c>
      <c r="K13" s="1" t="s">
        <v>173</v>
      </c>
      <c r="L13" s="1"/>
      <c r="M13" s="1" t="s">
        <v>174</v>
      </c>
      <c r="N13" s="1" t="s">
        <v>111</v>
      </c>
      <c r="O13" s="3"/>
      <c r="P13" s="1" t="s">
        <v>124</v>
      </c>
      <c r="Q13" s="4"/>
      <c r="R13" s="4">
        <v>9568</v>
      </c>
      <c r="S13" s="4">
        <v>47469</v>
      </c>
    </row>
    <row r="14" spans="1:19">
      <c r="A14" s="1"/>
      <c r="B14" s="1"/>
      <c r="C14" s="1"/>
      <c r="D14" s="1"/>
      <c r="E14" s="1"/>
      <c r="F14" s="1"/>
      <c r="G14" s="1"/>
      <c r="H14" s="1"/>
      <c r="I14" s="1" t="s">
        <v>19</v>
      </c>
      <c r="J14" s="2">
        <v>41182</v>
      </c>
      <c r="K14" s="1" t="s">
        <v>175</v>
      </c>
      <c r="L14" s="1"/>
      <c r="M14" s="1" t="s">
        <v>176</v>
      </c>
      <c r="N14" s="1" t="s">
        <v>111</v>
      </c>
      <c r="O14" s="3"/>
      <c r="P14" s="1" t="s">
        <v>124</v>
      </c>
      <c r="Q14" s="4"/>
      <c r="R14" s="4">
        <v>6467</v>
      </c>
      <c r="S14" s="4">
        <v>53936</v>
      </c>
    </row>
    <row r="15" spans="1:19">
      <c r="A15" s="1"/>
      <c r="B15" s="1"/>
      <c r="C15" s="1"/>
      <c r="D15" s="1"/>
      <c r="E15" s="1"/>
      <c r="F15" s="1"/>
      <c r="G15" s="1"/>
      <c r="H15" s="1"/>
      <c r="I15" s="1" t="s">
        <v>19</v>
      </c>
      <c r="J15" s="2">
        <v>41213</v>
      </c>
      <c r="K15" s="1" t="s">
        <v>177</v>
      </c>
      <c r="L15" s="1"/>
      <c r="M15" s="1" t="s">
        <v>178</v>
      </c>
      <c r="N15" s="1" t="s">
        <v>111</v>
      </c>
      <c r="O15" s="3"/>
      <c r="P15" s="1" t="s">
        <v>124</v>
      </c>
      <c r="Q15" s="4"/>
      <c r="R15" s="4">
        <v>10596</v>
      </c>
      <c r="S15" s="4">
        <v>64532</v>
      </c>
    </row>
    <row r="16" spans="1:19" ht="15" thickBot="1">
      <c r="A16" s="1"/>
      <c r="B16" s="1"/>
      <c r="C16" s="1"/>
      <c r="D16" s="1"/>
      <c r="E16" s="1"/>
      <c r="F16" s="1"/>
      <c r="G16" s="1"/>
      <c r="H16" s="1"/>
      <c r="I16" s="1" t="s">
        <v>19</v>
      </c>
      <c r="J16" s="2">
        <v>41243</v>
      </c>
      <c r="K16" s="1" t="s">
        <v>179</v>
      </c>
      <c r="L16" s="1"/>
      <c r="M16" s="1" t="s">
        <v>180</v>
      </c>
      <c r="N16" s="1" t="s">
        <v>111</v>
      </c>
      <c r="O16" s="3"/>
      <c r="P16" s="1" t="s">
        <v>124</v>
      </c>
      <c r="Q16" s="5"/>
      <c r="R16" s="5">
        <v>4628</v>
      </c>
      <c r="S16" s="5">
        <v>69160</v>
      </c>
    </row>
    <row r="17" spans="1:19">
      <c r="A17" s="1"/>
      <c r="B17" s="1"/>
      <c r="C17" s="1"/>
      <c r="D17" s="1"/>
      <c r="E17" s="1"/>
      <c r="F17" s="1"/>
      <c r="G17" s="1" t="s">
        <v>181</v>
      </c>
      <c r="H17" s="1"/>
      <c r="I17" s="1"/>
      <c r="J17" s="2"/>
      <c r="K17" s="1"/>
      <c r="L17" s="1"/>
      <c r="M17" s="1"/>
      <c r="N17" s="1"/>
      <c r="O17" s="1"/>
      <c r="P17" s="1"/>
      <c r="Q17" s="4">
        <f>ROUND(SUM(Q6:Q16),5)</f>
        <v>0</v>
      </c>
      <c r="R17" s="4">
        <f>ROUND(SUM(R6:R16),5)</f>
        <v>69160</v>
      </c>
      <c r="S17" s="4">
        <f>S16</f>
        <v>69160</v>
      </c>
    </row>
    <row r="18" spans="1:19">
      <c r="A18" s="1"/>
      <c r="B18" s="1"/>
      <c r="C18" s="1"/>
      <c r="D18" s="1"/>
      <c r="E18" s="1"/>
      <c r="F18" s="1"/>
      <c r="G18" s="1" t="s">
        <v>124</v>
      </c>
      <c r="H18" s="1"/>
      <c r="I18" s="1"/>
      <c r="J18" s="2"/>
      <c r="K18" s="1"/>
      <c r="L18" s="1"/>
      <c r="M18" s="1"/>
      <c r="N18" s="1"/>
      <c r="O18" s="1"/>
      <c r="P18" s="1"/>
      <c r="Q18" s="4"/>
      <c r="R18" s="4"/>
      <c r="S18" s="4"/>
    </row>
    <row r="19" spans="1:19">
      <c r="A19" s="1"/>
      <c r="B19" s="1"/>
      <c r="C19" s="1"/>
      <c r="D19" s="1"/>
      <c r="E19" s="1"/>
      <c r="F19" s="1"/>
      <c r="G19" s="1"/>
      <c r="H19" s="1"/>
      <c r="I19" s="1" t="s">
        <v>19</v>
      </c>
      <c r="J19" s="2">
        <v>40939</v>
      </c>
      <c r="K19" s="1" t="s">
        <v>161</v>
      </c>
      <c r="L19" s="1"/>
      <c r="M19" s="1" t="s">
        <v>162</v>
      </c>
      <c r="N19" s="1" t="s">
        <v>111</v>
      </c>
      <c r="O19" s="3"/>
      <c r="P19" s="1" t="s">
        <v>124</v>
      </c>
      <c r="Q19" s="4">
        <v>6088</v>
      </c>
      <c r="R19" s="4"/>
      <c r="S19" s="4">
        <v>-6088</v>
      </c>
    </row>
    <row r="20" spans="1:19">
      <c r="A20" s="1"/>
      <c r="B20" s="1"/>
      <c r="C20" s="1"/>
      <c r="D20" s="1"/>
      <c r="E20" s="1"/>
      <c r="F20" s="1"/>
      <c r="G20" s="1"/>
      <c r="H20" s="1"/>
      <c r="I20" s="1" t="s">
        <v>107</v>
      </c>
      <c r="J20" s="2">
        <v>40960</v>
      </c>
      <c r="K20" s="1" t="s">
        <v>182</v>
      </c>
      <c r="L20" s="1" t="s">
        <v>183</v>
      </c>
      <c r="M20" s="1" t="s">
        <v>184</v>
      </c>
      <c r="N20" s="1" t="s">
        <v>111</v>
      </c>
      <c r="O20" s="3"/>
      <c r="P20" s="1" t="s">
        <v>185</v>
      </c>
      <c r="Q20" s="4"/>
      <c r="R20" s="4">
        <v>274.81</v>
      </c>
      <c r="S20" s="4">
        <v>-5813.19</v>
      </c>
    </row>
    <row r="21" spans="1:19">
      <c r="A21" s="1"/>
      <c r="B21" s="1"/>
      <c r="C21" s="1"/>
      <c r="D21" s="1"/>
      <c r="E21" s="1"/>
      <c r="F21" s="1"/>
      <c r="G21" s="1"/>
      <c r="H21" s="1"/>
      <c r="I21" s="1" t="s">
        <v>19</v>
      </c>
      <c r="J21" s="2">
        <v>40968</v>
      </c>
      <c r="K21" s="1" t="s">
        <v>163</v>
      </c>
      <c r="L21" s="1"/>
      <c r="M21" s="1" t="s">
        <v>164</v>
      </c>
      <c r="N21" s="1" t="s">
        <v>111</v>
      </c>
      <c r="O21" s="3"/>
      <c r="P21" s="1" t="s">
        <v>124</v>
      </c>
      <c r="Q21" s="4">
        <v>23196</v>
      </c>
      <c r="R21" s="4"/>
      <c r="S21" s="4">
        <v>-29009.19</v>
      </c>
    </row>
    <row r="22" spans="1:19">
      <c r="A22" s="1"/>
      <c r="B22" s="1"/>
      <c r="C22" s="1"/>
      <c r="D22" s="1"/>
      <c r="E22" s="1"/>
      <c r="F22" s="1"/>
      <c r="G22" s="1"/>
      <c r="H22" s="1"/>
      <c r="I22" s="1" t="s">
        <v>107</v>
      </c>
      <c r="J22" s="2">
        <v>40981</v>
      </c>
      <c r="K22" s="1" t="s">
        <v>186</v>
      </c>
      <c r="L22" s="1" t="s">
        <v>183</v>
      </c>
      <c r="M22" s="1" t="s">
        <v>187</v>
      </c>
      <c r="N22" s="1" t="s">
        <v>111</v>
      </c>
      <c r="O22" s="3"/>
      <c r="P22" s="1" t="s">
        <v>185</v>
      </c>
      <c r="Q22" s="4"/>
      <c r="R22" s="4">
        <v>2309</v>
      </c>
      <c r="S22" s="4">
        <v>-26700.19</v>
      </c>
    </row>
    <row r="23" spans="1:19">
      <c r="A23" s="1"/>
      <c r="B23" s="1"/>
      <c r="C23" s="1"/>
      <c r="D23" s="1"/>
      <c r="E23" s="1"/>
      <c r="F23" s="1"/>
      <c r="G23" s="1"/>
      <c r="H23" s="1"/>
      <c r="I23" s="1" t="s">
        <v>19</v>
      </c>
      <c r="J23" s="2">
        <v>41029</v>
      </c>
      <c r="K23" s="1" t="s">
        <v>165</v>
      </c>
      <c r="L23" s="1"/>
      <c r="M23" s="1" t="s">
        <v>188</v>
      </c>
      <c r="N23" s="1" t="s">
        <v>111</v>
      </c>
      <c r="O23" s="3"/>
      <c r="P23" s="1" t="s">
        <v>124</v>
      </c>
      <c r="Q23" s="4">
        <v>3206</v>
      </c>
      <c r="R23" s="4"/>
      <c r="S23" s="4">
        <v>-29906.19</v>
      </c>
    </row>
    <row r="24" spans="1:19">
      <c r="A24" s="1"/>
      <c r="B24" s="1"/>
      <c r="C24" s="1"/>
      <c r="D24" s="1"/>
      <c r="E24" s="1"/>
      <c r="F24" s="1"/>
      <c r="G24" s="1"/>
      <c r="H24" s="1"/>
      <c r="I24" s="1" t="s">
        <v>107</v>
      </c>
      <c r="J24" s="2">
        <v>41039</v>
      </c>
      <c r="K24" s="1" t="s">
        <v>189</v>
      </c>
      <c r="L24" s="1" t="s">
        <v>190</v>
      </c>
      <c r="M24" s="1" t="s">
        <v>191</v>
      </c>
      <c r="N24" s="1" t="s">
        <v>111</v>
      </c>
      <c r="O24" s="3"/>
      <c r="P24" s="1" t="s">
        <v>185</v>
      </c>
      <c r="Q24" s="4"/>
      <c r="R24" s="4">
        <v>100</v>
      </c>
      <c r="S24" s="4">
        <v>-29806.19</v>
      </c>
    </row>
    <row r="25" spans="1:19">
      <c r="A25" s="1"/>
      <c r="B25" s="1"/>
      <c r="C25" s="1"/>
      <c r="D25" s="1"/>
      <c r="E25" s="1"/>
      <c r="F25" s="1"/>
      <c r="G25" s="1"/>
      <c r="H25" s="1"/>
      <c r="I25" s="1" t="s">
        <v>19</v>
      </c>
      <c r="J25" s="2">
        <v>41060</v>
      </c>
      <c r="K25" s="1" t="s">
        <v>167</v>
      </c>
      <c r="L25" s="1"/>
      <c r="M25" s="1" t="s">
        <v>168</v>
      </c>
      <c r="N25" s="1" t="s">
        <v>111</v>
      </c>
      <c r="O25" s="3"/>
      <c r="P25" s="1" t="s">
        <v>124</v>
      </c>
      <c r="Q25" s="4">
        <v>1920</v>
      </c>
      <c r="R25" s="4"/>
      <c r="S25" s="4">
        <v>-31726.19</v>
      </c>
    </row>
    <row r="26" spans="1:19">
      <c r="A26" s="1"/>
      <c r="B26" s="1"/>
      <c r="C26" s="1"/>
      <c r="D26" s="1"/>
      <c r="E26" s="1"/>
      <c r="F26" s="1"/>
      <c r="G26" s="1"/>
      <c r="H26" s="1"/>
      <c r="I26" s="1" t="s">
        <v>19</v>
      </c>
      <c r="J26" s="2">
        <v>41090</v>
      </c>
      <c r="K26" s="1" t="s">
        <v>169</v>
      </c>
      <c r="L26" s="1"/>
      <c r="M26" s="1" t="s">
        <v>170</v>
      </c>
      <c r="N26" s="1" t="s">
        <v>111</v>
      </c>
      <c r="O26" s="3"/>
      <c r="P26" s="1" t="s">
        <v>124</v>
      </c>
      <c r="Q26" s="4">
        <v>146</v>
      </c>
      <c r="R26" s="4"/>
      <c r="S26" s="4">
        <v>-31872.19</v>
      </c>
    </row>
    <row r="27" spans="1:19">
      <c r="A27" s="1"/>
      <c r="B27" s="1"/>
      <c r="C27" s="1"/>
      <c r="D27" s="1"/>
      <c r="E27" s="1"/>
      <c r="F27" s="1"/>
      <c r="G27" s="1"/>
      <c r="H27" s="1"/>
      <c r="I27" s="1" t="s">
        <v>107</v>
      </c>
      <c r="J27" s="2">
        <v>41114</v>
      </c>
      <c r="K27" s="1" t="s">
        <v>192</v>
      </c>
      <c r="L27" s="1" t="s">
        <v>183</v>
      </c>
      <c r="M27" s="1" t="s">
        <v>193</v>
      </c>
      <c r="N27" s="1" t="s">
        <v>111</v>
      </c>
      <c r="O27" s="3"/>
      <c r="P27" s="1" t="s">
        <v>185</v>
      </c>
      <c r="Q27" s="4"/>
      <c r="R27" s="4">
        <v>233.06</v>
      </c>
      <c r="S27" s="4">
        <v>-31639.13</v>
      </c>
    </row>
    <row r="28" spans="1:19">
      <c r="A28" s="1"/>
      <c r="B28" s="1"/>
      <c r="C28" s="1"/>
      <c r="D28" s="1"/>
      <c r="E28" s="1"/>
      <c r="F28" s="1"/>
      <c r="G28" s="1"/>
      <c r="H28" s="1"/>
      <c r="I28" s="1" t="s">
        <v>107</v>
      </c>
      <c r="J28" s="2">
        <v>41114</v>
      </c>
      <c r="K28" s="1" t="s">
        <v>194</v>
      </c>
      <c r="L28" s="1" t="s">
        <v>183</v>
      </c>
      <c r="M28" s="1" t="s">
        <v>193</v>
      </c>
      <c r="N28" s="1" t="s">
        <v>111</v>
      </c>
      <c r="O28" s="3"/>
      <c r="P28" s="1" t="s">
        <v>185</v>
      </c>
      <c r="Q28" s="4"/>
      <c r="R28" s="4">
        <v>92.25</v>
      </c>
      <c r="S28" s="4">
        <v>-31546.880000000001</v>
      </c>
    </row>
    <row r="29" spans="1:19">
      <c r="A29" s="1"/>
      <c r="B29" s="1"/>
      <c r="C29" s="1"/>
      <c r="D29" s="1"/>
      <c r="E29" s="1"/>
      <c r="F29" s="1"/>
      <c r="G29" s="1"/>
      <c r="H29" s="1"/>
      <c r="I29" s="1" t="s">
        <v>107</v>
      </c>
      <c r="J29" s="2">
        <v>41121</v>
      </c>
      <c r="K29" s="1" t="s">
        <v>195</v>
      </c>
      <c r="L29" s="1" t="s">
        <v>183</v>
      </c>
      <c r="M29" s="1" t="s">
        <v>196</v>
      </c>
      <c r="N29" s="1" t="s">
        <v>111</v>
      </c>
      <c r="O29" s="3"/>
      <c r="P29" s="1" t="s">
        <v>185</v>
      </c>
      <c r="Q29" s="4"/>
      <c r="R29" s="4">
        <v>572.91</v>
      </c>
      <c r="S29" s="4">
        <v>-30973.97</v>
      </c>
    </row>
    <row r="30" spans="1:19">
      <c r="A30" s="1"/>
      <c r="B30" s="1"/>
      <c r="C30" s="1"/>
      <c r="D30" s="1"/>
      <c r="E30" s="1"/>
      <c r="F30" s="1"/>
      <c r="G30" s="1"/>
      <c r="H30" s="1"/>
      <c r="I30" s="1" t="s">
        <v>19</v>
      </c>
      <c r="J30" s="2">
        <v>41121</v>
      </c>
      <c r="K30" s="1" t="s">
        <v>171</v>
      </c>
      <c r="L30" s="1"/>
      <c r="M30" s="1" t="s">
        <v>172</v>
      </c>
      <c r="N30" s="1" t="s">
        <v>111</v>
      </c>
      <c r="O30" s="3"/>
      <c r="P30" s="1" t="s">
        <v>124</v>
      </c>
      <c r="Q30" s="4">
        <v>3345</v>
      </c>
      <c r="R30" s="4"/>
      <c r="S30" s="4">
        <v>-34318.97</v>
      </c>
    </row>
    <row r="31" spans="1:19">
      <c r="A31" s="1"/>
      <c r="B31" s="1"/>
      <c r="C31" s="1"/>
      <c r="D31" s="1"/>
      <c r="E31" s="1"/>
      <c r="F31" s="1"/>
      <c r="G31" s="1"/>
      <c r="H31" s="1"/>
      <c r="I31" s="1" t="s">
        <v>107</v>
      </c>
      <c r="J31" s="2">
        <v>41135</v>
      </c>
      <c r="K31" s="1" t="s">
        <v>197</v>
      </c>
      <c r="L31" s="1" t="s">
        <v>183</v>
      </c>
      <c r="M31" s="1" t="s">
        <v>198</v>
      </c>
      <c r="N31" s="1" t="s">
        <v>111</v>
      </c>
      <c r="O31" s="3"/>
      <c r="P31" s="1" t="s">
        <v>185</v>
      </c>
      <c r="Q31" s="4"/>
      <c r="R31" s="4">
        <v>92.25</v>
      </c>
      <c r="S31" s="4">
        <v>-34226.720000000001</v>
      </c>
    </row>
    <row r="32" spans="1:19">
      <c r="A32" s="1"/>
      <c r="B32" s="1"/>
      <c r="C32" s="1"/>
      <c r="D32" s="1"/>
      <c r="E32" s="1"/>
      <c r="F32" s="1"/>
      <c r="G32" s="1"/>
      <c r="H32" s="1"/>
      <c r="I32" s="1" t="s">
        <v>107</v>
      </c>
      <c r="J32" s="2">
        <v>41135</v>
      </c>
      <c r="K32" s="1" t="s">
        <v>199</v>
      </c>
      <c r="L32" s="1" t="s">
        <v>183</v>
      </c>
      <c r="M32" s="1" t="s">
        <v>198</v>
      </c>
      <c r="N32" s="1" t="s">
        <v>111</v>
      </c>
      <c r="O32" s="3"/>
      <c r="P32" s="1" t="s">
        <v>185</v>
      </c>
      <c r="Q32" s="4"/>
      <c r="R32" s="4">
        <v>126.24</v>
      </c>
      <c r="S32" s="4">
        <v>-34100.480000000003</v>
      </c>
    </row>
    <row r="33" spans="1:19">
      <c r="A33" s="1"/>
      <c r="B33" s="1"/>
      <c r="C33" s="1"/>
      <c r="D33" s="1"/>
      <c r="E33" s="1"/>
      <c r="F33" s="1"/>
      <c r="G33" s="1"/>
      <c r="H33" s="1"/>
      <c r="I33" s="1" t="s">
        <v>107</v>
      </c>
      <c r="J33" s="2">
        <v>41143</v>
      </c>
      <c r="K33" s="1" t="s">
        <v>200</v>
      </c>
      <c r="L33" s="1" t="s">
        <v>201</v>
      </c>
      <c r="M33" s="1" t="s">
        <v>202</v>
      </c>
      <c r="N33" s="1" t="s">
        <v>155</v>
      </c>
      <c r="O33" s="3"/>
      <c r="P33" s="1" t="s">
        <v>185</v>
      </c>
      <c r="Q33" s="4"/>
      <c r="R33" s="4">
        <v>25000</v>
      </c>
      <c r="S33" s="4">
        <v>-9100.48</v>
      </c>
    </row>
    <row r="34" spans="1:19">
      <c r="A34" s="1"/>
      <c r="B34" s="1"/>
      <c r="C34" s="1"/>
      <c r="D34" s="1"/>
      <c r="E34" s="1"/>
      <c r="F34" s="1"/>
      <c r="G34" s="1"/>
      <c r="H34" s="1"/>
      <c r="I34" s="1" t="s">
        <v>19</v>
      </c>
      <c r="J34" s="2">
        <v>41152</v>
      </c>
      <c r="K34" s="1" t="s">
        <v>173</v>
      </c>
      <c r="L34" s="1"/>
      <c r="M34" s="1" t="s">
        <v>174</v>
      </c>
      <c r="N34" s="1" t="s">
        <v>111</v>
      </c>
      <c r="O34" s="3"/>
      <c r="P34" s="1" t="s">
        <v>124</v>
      </c>
      <c r="Q34" s="4">
        <v>9568</v>
      </c>
      <c r="R34" s="4"/>
      <c r="S34" s="4">
        <v>-18668.48</v>
      </c>
    </row>
    <row r="35" spans="1:19">
      <c r="A35" s="1"/>
      <c r="B35" s="1"/>
      <c r="C35" s="1"/>
      <c r="D35" s="1"/>
      <c r="E35" s="1"/>
      <c r="F35" s="1"/>
      <c r="G35" s="1"/>
      <c r="H35" s="1"/>
      <c r="I35" s="1" t="s">
        <v>107</v>
      </c>
      <c r="J35" s="2">
        <v>41166</v>
      </c>
      <c r="K35" s="1" t="s">
        <v>203</v>
      </c>
      <c r="L35" s="1" t="s">
        <v>183</v>
      </c>
      <c r="M35" s="1" t="s">
        <v>193</v>
      </c>
      <c r="N35" s="1" t="s">
        <v>111</v>
      </c>
      <c r="O35" s="3"/>
      <c r="P35" s="1" t="s">
        <v>185</v>
      </c>
      <c r="Q35" s="4"/>
      <c r="R35" s="4">
        <v>92.25</v>
      </c>
      <c r="S35" s="4">
        <v>-18576.23</v>
      </c>
    </row>
    <row r="36" spans="1:19">
      <c r="A36" s="1"/>
      <c r="B36" s="1"/>
      <c r="C36" s="1"/>
      <c r="D36" s="1"/>
      <c r="E36" s="1"/>
      <c r="F36" s="1"/>
      <c r="G36" s="1"/>
      <c r="H36" s="1"/>
      <c r="I36" s="1" t="s">
        <v>19</v>
      </c>
      <c r="J36" s="2">
        <v>41182</v>
      </c>
      <c r="K36" s="1" t="s">
        <v>175</v>
      </c>
      <c r="L36" s="1"/>
      <c r="M36" s="1" t="s">
        <v>176</v>
      </c>
      <c r="N36" s="1" t="s">
        <v>111</v>
      </c>
      <c r="O36" s="3"/>
      <c r="P36" s="1" t="s">
        <v>124</v>
      </c>
      <c r="Q36" s="4">
        <v>6467</v>
      </c>
      <c r="R36" s="4"/>
      <c r="S36" s="4">
        <v>-25043.23</v>
      </c>
    </row>
    <row r="37" spans="1:19">
      <c r="A37" s="1"/>
      <c r="B37" s="1"/>
      <c r="C37" s="1"/>
      <c r="D37" s="1"/>
      <c r="E37" s="1"/>
      <c r="F37" s="1"/>
      <c r="G37" s="1"/>
      <c r="H37" s="1"/>
      <c r="I37" s="1" t="s">
        <v>107</v>
      </c>
      <c r="J37" s="2">
        <v>41197</v>
      </c>
      <c r="K37" s="1" t="s">
        <v>204</v>
      </c>
      <c r="L37" s="1" t="s">
        <v>183</v>
      </c>
      <c r="M37" s="1" t="s">
        <v>205</v>
      </c>
      <c r="N37" s="1" t="s">
        <v>111</v>
      </c>
      <c r="O37" s="3"/>
      <c r="P37" s="1" t="s">
        <v>112</v>
      </c>
      <c r="Q37" s="4"/>
      <c r="R37" s="4">
        <v>67.97</v>
      </c>
      <c r="S37" s="4">
        <v>-24975.26</v>
      </c>
    </row>
    <row r="38" spans="1:19">
      <c r="A38" s="1"/>
      <c r="B38" s="1"/>
      <c r="C38" s="1"/>
      <c r="D38" s="1"/>
      <c r="E38" s="1"/>
      <c r="F38" s="1"/>
      <c r="G38" s="1"/>
      <c r="H38" s="1"/>
      <c r="I38" s="1" t="s">
        <v>107</v>
      </c>
      <c r="J38" s="2">
        <v>41211</v>
      </c>
      <c r="K38" s="1" t="s">
        <v>206</v>
      </c>
      <c r="L38" s="1" t="s">
        <v>207</v>
      </c>
      <c r="M38" s="1" t="s">
        <v>208</v>
      </c>
      <c r="N38" s="1" t="s">
        <v>155</v>
      </c>
      <c r="O38" s="3"/>
      <c r="P38" s="1" t="s">
        <v>112</v>
      </c>
      <c r="Q38" s="4"/>
      <c r="R38" s="4">
        <v>25000</v>
      </c>
      <c r="S38" s="4">
        <v>24.74</v>
      </c>
    </row>
    <row r="39" spans="1:19">
      <c r="A39" s="1"/>
      <c r="B39" s="1"/>
      <c r="C39" s="1"/>
      <c r="D39" s="1"/>
      <c r="E39" s="1"/>
      <c r="F39" s="1"/>
      <c r="G39" s="1"/>
      <c r="H39" s="1"/>
      <c r="I39" s="1" t="s">
        <v>107</v>
      </c>
      <c r="J39" s="2">
        <v>41212</v>
      </c>
      <c r="K39" s="1" t="s">
        <v>209</v>
      </c>
      <c r="L39" s="1" t="s">
        <v>210</v>
      </c>
      <c r="M39" s="1" t="s">
        <v>211</v>
      </c>
      <c r="N39" s="1" t="s">
        <v>111</v>
      </c>
      <c r="O39" s="3"/>
      <c r="P39" s="1" t="s">
        <v>112</v>
      </c>
      <c r="Q39" s="4"/>
      <c r="R39" s="4">
        <v>30000</v>
      </c>
      <c r="S39" s="4">
        <v>30024.74</v>
      </c>
    </row>
    <row r="40" spans="1:19">
      <c r="A40" s="1"/>
      <c r="B40" s="1"/>
      <c r="C40" s="1"/>
      <c r="D40" s="1"/>
      <c r="E40" s="1"/>
      <c r="F40" s="1"/>
      <c r="G40" s="1"/>
      <c r="H40" s="1"/>
      <c r="I40" s="1" t="s">
        <v>107</v>
      </c>
      <c r="J40" s="2">
        <v>41212</v>
      </c>
      <c r="K40" s="1" t="s">
        <v>212</v>
      </c>
      <c r="L40" s="1" t="s">
        <v>213</v>
      </c>
      <c r="M40" s="1" t="s">
        <v>214</v>
      </c>
      <c r="N40" s="1" t="s">
        <v>82</v>
      </c>
      <c r="O40" s="3"/>
      <c r="P40" s="1" t="s">
        <v>112</v>
      </c>
      <c r="Q40" s="4"/>
      <c r="R40" s="4">
        <v>2500</v>
      </c>
      <c r="S40" s="4">
        <v>32524.74</v>
      </c>
    </row>
    <row r="41" spans="1:19">
      <c r="A41" s="1"/>
      <c r="B41" s="1"/>
      <c r="C41" s="1"/>
      <c r="D41" s="1"/>
      <c r="E41" s="1"/>
      <c r="F41" s="1"/>
      <c r="G41" s="1"/>
      <c r="H41" s="1"/>
      <c r="I41" s="1" t="s">
        <v>19</v>
      </c>
      <c r="J41" s="2">
        <v>41213</v>
      </c>
      <c r="K41" s="1" t="s">
        <v>177</v>
      </c>
      <c r="L41" s="1"/>
      <c r="M41" s="1" t="s">
        <v>178</v>
      </c>
      <c r="N41" s="1" t="s">
        <v>111</v>
      </c>
      <c r="O41" s="3"/>
      <c r="P41" s="1" t="s">
        <v>124</v>
      </c>
      <c r="Q41" s="4">
        <v>10596</v>
      </c>
      <c r="R41" s="4"/>
      <c r="S41" s="4">
        <v>21928.74</v>
      </c>
    </row>
    <row r="42" spans="1:19">
      <c r="A42" s="1"/>
      <c r="B42" s="1"/>
      <c r="C42" s="1"/>
      <c r="D42" s="1"/>
      <c r="E42" s="1"/>
      <c r="F42" s="1"/>
      <c r="G42" s="1"/>
      <c r="H42" s="1"/>
      <c r="I42" s="1" t="s">
        <v>107</v>
      </c>
      <c r="J42" s="2">
        <v>41227</v>
      </c>
      <c r="K42" s="1" t="s">
        <v>215</v>
      </c>
      <c r="L42" s="1" t="s">
        <v>183</v>
      </c>
      <c r="M42" s="1" t="s">
        <v>216</v>
      </c>
      <c r="N42" s="1" t="s">
        <v>111</v>
      </c>
      <c r="O42" s="3"/>
      <c r="P42" s="1" t="s">
        <v>112</v>
      </c>
      <c r="Q42" s="4"/>
      <c r="R42" s="4">
        <v>72.83</v>
      </c>
      <c r="S42" s="4">
        <v>22001.57</v>
      </c>
    </row>
    <row r="43" spans="1:19">
      <c r="A43" s="1"/>
      <c r="B43" s="1"/>
      <c r="C43" s="1"/>
      <c r="D43" s="1"/>
      <c r="E43" s="1"/>
      <c r="F43" s="1"/>
      <c r="G43" s="1"/>
      <c r="H43" s="1"/>
      <c r="I43" s="1" t="s">
        <v>19</v>
      </c>
      <c r="J43" s="2">
        <v>41243</v>
      </c>
      <c r="K43" s="1" t="s">
        <v>179</v>
      </c>
      <c r="L43" s="1"/>
      <c r="M43" s="1" t="s">
        <v>180</v>
      </c>
      <c r="N43" s="1" t="s">
        <v>111</v>
      </c>
      <c r="O43" s="3"/>
      <c r="P43" s="1" t="s">
        <v>124</v>
      </c>
      <c r="Q43" s="4">
        <v>4628</v>
      </c>
      <c r="R43" s="4"/>
      <c r="S43" s="4">
        <v>17373.57</v>
      </c>
    </row>
    <row r="44" spans="1:19" ht="15" thickBot="1">
      <c r="A44" s="1"/>
      <c r="B44" s="1"/>
      <c r="C44" s="1"/>
      <c r="D44" s="1"/>
      <c r="E44" s="1"/>
      <c r="F44" s="1"/>
      <c r="G44" s="1"/>
      <c r="H44" s="1"/>
      <c r="I44" s="1" t="s">
        <v>107</v>
      </c>
      <c r="J44" s="2">
        <v>41261</v>
      </c>
      <c r="K44" s="1" t="s">
        <v>217</v>
      </c>
      <c r="L44" s="1" t="s">
        <v>183</v>
      </c>
      <c r="M44" s="1" t="s">
        <v>193</v>
      </c>
      <c r="N44" s="1" t="s">
        <v>111</v>
      </c>
      <c r="O44" s="3"/>
      <c r="P44" s="1" t="s">
        <v>112</v>
      </c>
      <c r="Q44" s="7"/>
      <c r="R44" s="7">
        <v>67.97</v>
      </c>
      <c r="S44" s="7">
        <v>17441.54</v>
      </c>
    </row>
    <row r="45" spans="1:19" ht="15" thickBot="1">
      <c r="A45" s="1"/>
      <c r="B45" s="1"/>
      <c r="C45" s="1"/>
      <c r="D45" s="1"/>
      <c r="E45" s="1"/>
      <c r="F45" s="1"/>
      <c r="G45" s="1" t="s">
        <v>218</v>
      </c>
      <c r="H45" s="1"/>
      <c r="I45" s="1"/>
      <c r="J45" s="2"/>
      <c r="K45" s="1"/>
      <c r="L45" s="1"/>
      <c r="M45" s="1"/>
      <c r="N45" s="1"/>
      <c r="O45" s="1"/>
      <c r="P45" s="1"/>
      <c r="Q45" s="8">
        <f>ROUND(SUM(Q18:Q44),5)</f>
        <v>69160</v>
      </c>
      <c r="R45" s="8">
        <f>ROUND(SUM(R18:R44),5)</f>
        <v>86601.54</v>
      </c>
      <c r="S45" s="8">
        <f>S44</f>
        <v>17441.54</v>
      </c>
    </row>
    <row r="46" spans="1:19" ht="15" thickBot="1">
      <c r="A46" s="1"/>
      <c r="B46" s="1"/>
      <c r="C46" s="1"/>
      <c r="D46" s="1"/>
      <c r="E46" s="1"/>
      <c r="F46" s="1" t="s">
        <v>125</v>
      </c>
      <c r="G46" s="1"/>
      <c r="H46" s="1"/>
      <c r="I46" s="1"/>
      <c r="J46" s="2"/>
      <c r="K46" s="1"/>
      <c r="L46" s="1"/>
      <c r="M46" s="1"/>
      <c r="N46" s="1"/>
      <c r="O46" s="1"/>
      <c r="P46" s="1"/>
      <c r="Q46" s="6">
        <f>ROUND(Q17+Q45,5)</f>
        <v>69160</v>
      </c>
      <c r="R46" s="6">
        <f>ROUND(R17+R45,5)</f>
        <v>155761.54</v>
      </c>
      <c r="S46" s="6">
        <f>ROUND(S17+S45,5)</f>
        <v>86601.54</v>
      </c>
    </row>
    <row r="47" spans="1:19">
      <c r="A47" s="1"/>
      <c r="B47" s="1"/>
      <c r="C47" s="1"/>
      <c r="D47" s="1"/>
      <c r="E47" s="1" t="s">
        <v>126</v>
      </c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4">
        <f>Q46</f>
        <v>69160</v>
      </c>
      <c r="R47" s="4">
        <f>R46</f>
        <v>155761.54</v>
      </c>
      <c r="S47" s="4">
        <f>S46</f>
        <v>86601.54</v>
      </c>
    </row>
    <row r="48" spans="1:19">
      <c r="A48" s="1"/>
      <c r="B48" s="1"/>
      <c r="C48" s="1"/>
      <c r="D48" s="1"/>
      <c r="E48" s="1" t="s">
        <v>127</v>
      </c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4"/>
      <c r="R48" s="4"/>
      <c r="S48" s="4"/>
    </row>
    <row r="49" spans="1:19">
      <c r="A49" s="1"/>
      <c r="B49" s="1"/>
      <c r="C49" s="1"/>
      <c r="D49" s="1"/>
      <c r="E49" s="1"/>
      <c r="F49" s="1" t="s">
        <v>128</v>
      </c>
      <c r="G49" s="1"/>
      <c r="H49" s="1"/>
      <c r="I49" s="1"/>
      <c r="J49" s="2"/>
      <c r="K49" s="1"/>
      <c r="L49" s="1"/>
      <c r="M49" s="1"/>
      <c r="N49" s="1"/>
      <c r="O49" s="1"/>
      <c r="P49" s="1"/>
      <c r="Q49" s="4"/>
      <c r="R49" s="4"/>
      <c r="S49" s="4"/>
    </row>
    <row r="50" spans="1:19">
      <c r="A50" s="1"/>
      <c r="B50" s="1"/>
      <c r="C50" s="1"/>
      <c r="D50" s="1"/>
      <c r="E50" s="1"/>
      <c r="F50" s="1"/>
      <c r="G50" s="1"/>
      <c r="H50" s="1"/>
      <c r="I50" s="1" t="s">
        <v>107</v>
      </c>
      <c r="J50" s="2">
        <v>40919</v>
      </c>
      <c r="K50" s="1" t="s">
        <v>219</v>
      </c>
      <c r="L50" s="1" t="s">
        <v>220</v>
      </c>
      <c r="M50" s="1" t="s">
        <v>221</v>
      </c>
      <c r="N50" s="1" t="s">
        <v>111</v>
      </c>
      <c r="O50" s="3"/>
      <c r="P50" s="1" t="s">
        <v>185</v>
      </c>
      <c r="Q50" s="4"/>
      <c r="R50" s="4">
        <v>150</v>
      </c>
      <c r="S50" s="4">
        <v>150</v>
      </c>
    </row>
    <row r="51" spans="1:19">
      <c r="A51" s="1"/>
      <c r="B51" s="1"/>
      <c r="C51" s="1"/>
      <c r="D51" s="1"/>
      <c r="E51" s="1"/>
      <c r="F51" s="1"/>
      <c r="G51" s="1"/>
      <c r="H51" s="1"/>
      <c r="I51" s="1" t="s">
        <v>107</v>
      </c>
      <c r="J51" s="2">
        <v>40932</v>
      </c>
      <c r="K51" s="1" t="s">
        <v>222</v>
      </c>
      <c r="L51" s="1" t="s">
        <v>223</v>
      </c>
      <c r="M51" s="1" t="s">
        <v>224</v>
      </c>
      <c r="N51" s="1" t="s">
        <v>111</v>
      </c>
      <c r="O51" s="3"/>
      <c r="P51" s="1" t="s">
        <v>185</v>
      </c>
      <c r="Q51" s="4"/>
      <c r="R51" s="4">
        <v>250</v>
      </c>
      <c r="S51" s="4">
        <v>400</v>
      </c>
    </row>
    <row r="52" spans="1:19">
      <c r="A52" s="1"/>
      <c r="B52" s="1"/>
      <c r="C52" s="1"/>
      <c r="D52" s="1"/>
      <c r="E52" s="1"/>
      <c r="F52" s="1"/>
      <c r="G52" s="1"/>
      <c r="H52" s="1"/>
      <c r="I52" s="1" t="s">
        <v>107</v>
      </c>
      <c r="J52" s="2">
        <v>40949</v>
      </c>
      <c r="K52" s="1"/>
      <c r="L52" s="1" t="s">
        <v>225</v>
      </c>
      <c r="M52" s="1" t="s">
        <v>224</v>
      </c>
      <c r="N52" s="1" t="s">
        <v>111</v>
      </c>
      <c r="O52" s="3"/>
      <c r="P52" s="1" t="s">
        <v>185</v>
      </c>
      <c r="Q52" s="4"/>
      <c r="R52" s="4">
        <v>150</v>
      </c>
      <c r="S52" s="4">
        <v>550</v>
      </c>
    </row>
    <row r="53" spans="1:19">
      <c r="A53" s="1"/>
      <c r="B53" s="1"/>
      <c r="C53" s="1"/>
      <c r="D53" s="1"/>
      <c r="E53" s="1"/>
      <c r="F53" s="1"/>
      <c r="G53" s="1"/>
      <c r="H53" s="1"/>
      <c r="I53" s="1" t="s">
        <v>107</v>
      </c>
      <c r="J53" s="2">
        <v>40961</v>
      </c>
      <c r="K53" s="1" t="s">
        <v>226</v>
      </c>
      <c r="L53" s="1" t="s">
        <v>227</v>
      </c>
      <c r="M53" s="1" t="s">
        <v>228</v>
      </c>
      <c r="N53" s="1" t="s">
        <v>111</v>
      </c>
      <c r="O53" s="3"/>
      <c r="P53" s="1" t="s">
        <v>185</v>
      </c>
      <c r="Q53" s="4"/>
      <c r="R53" s="4">
        <v>500</v>
      </c>
      <c r="S53" s="4">
        <v>1050</v>
      </c>
    </row>
    <row r="54" spans="1:19">
      <c r="A54" s="1"/>
      <c r="B54" s="1"/>
      <c r="C54" s="1"/>
      <c r="D54" s="1"/>
      <c r="E54" s="1"/>
      <c r="F54" s="1"/>
      <c r="G54" s="1"/>
      <c r="H54" s="1"/>
      <c r="I54" s="1" t="s">
        <v>107</v>
      </c>
      <c r="J54" s="2">
        <v>40967</v>
      </c>
      <c r="K54" s="1" t="s">
        <v>229</v>
      </c>
      <c r="L54" s="1" t="s">
        <v>230</v>
      </c>
      <c r="M54" s="1" t="s">
        <v>231</v>
      </c>
      <c r="N54" s="1" t="s">
        <v>111</v>
      </c>
      <c r="O54" s="3"/>
      <c r="P54" s="1" t="s">
        <v>185</v>
      </c>
      <c r="Q54" s="4"/>
      <c r="R54" s="4">
        <v>250</v>
      </c>
      <c r="S54" s="4">
        <v>1300</v>
      </c>
    </row>
    <row r="55" spans="1:19">
      <c r="A55" s="1"/>
      <c r="B55" s="1"/>
      <c r="C55" s="1"/>
      <c r="D55" s="1"/>
      <c r="E55" s="1"/>
      <c r="F55" s="1"/>
      <c r="G55" s="1"/>
      <c r="H55" s="1"/>
      <c r="I55" s="1" t="s">
        <v>107</v>
      </c>
      <c r="J55" s="2">
        <v>40967</v>
      </c>
      <c r="K55" s="1" t="s">
        <v>232</v>
      </c>
      <c r="L55" s="1" t="s">
        <v>233</v>
      </c>
      <c r="M55" s="1" t="s">
        <v>231</v>
      </c>
      <c r="N55" s="1" t="s">
        <v>111</v>
      </c>
      <c r="O55" s="3"/>
      <c r="P55" s="1" t="s">
        <v>185</v>
      </c>
      <c r="Q55" s="4"/>
      <c r="R55" s="4">
        <v>250</v>
      </c>
      <c r="S55" s="4">
        <v>1550</v>
      </c>
    </row>
    <row r="56" spans="1:19">
      <c r="A56" s="1"/>
      <c r="B56" s="1"/>
      <c r="C56" s="1"/>
      <c r="D56" s="1"/>
      <c r="E56" s="1"/>
      <c r="F56" s="1"/>
      <c r="G56" s="1"/>
      <c r="H56" s="1"/>
      <c r="I56" s="1" t="s">
        <v>107</v>
      </c>
      <c r="J56" s="2">
        <v>40967</v>
      </c>
      <c r="K56" s="1" t="s">
        <v>234</v>
      </c>
      <c r="L56" s="1" t="s">
        <v>235</v>
      </c>
      <c r="M56" s="1" t="s">
        <v>231</v>
      </c>
      <c r="N56" s="1" t="s">
        <v>111</v>
      </c>
      <c r="O56" s="3"/>
      <c r="P56" s="1" t="s">
        <v>185</v>
      </c>
      <c r="Q56" s="4"/>
      <c r="R56" s="4">
        <v>250</v>
      </c>
      <c r="S56" s="4">
        <v>1800</v>
      </c>
    </row>
    <row r="57" spans="1:19">
      <c r="A57" s="1"/>
      <c r="B57" s="1"/>
      <c r="C57" s="1"/>
      <c r="D57" s="1"/>
      <c r="E57" s="1"/>
      <c r="F57" s="1"/>
      <c r="G57" s="1"/>
      <c r="H57" s="1"/>
      <c r="I57" s="1" t="s">
        <v>107</v>
      </c>
      <c r="J57" s="2">
        <v>40967</v>
      </c>
      <c r="K57" s="1" t="s">
        <v>236</v>
      </c>
      <c r="L57" s="1" t="s">
        <v>41</v>
      </c>
      <c r="M57" s="1" t="s">
        <v>231</v>
      </c>
      <c r="N57" s="1" t="s">
        <v>111</v>
      </c>
      <c r="O57" s="3"/>
      <c r="P57" s="1" t="s">
        <v>185</v>
      </c>
      <c r="Q57" s="4"/>
      <c r="R57" s="4">
        <v>1000</v>
      </c>
      <c r="S57" s="4">
        <v>2800</v>
      </c>
    </row>
    <row r="58" spans="1:19">
      <c r="A58" s="1"/>
      <c r="B58" s="1"/>
      <c r="C58" s="1"/>
      <c r="D58" s="1"/>
      <c r="E58" s="1"/>
      <c r="F58" s="1"/>
      <c r="G58" s="1"/>
      <c r="H58" s="1"/>
      <c r="I58" s="1" t="s">
        <v>107</v>
      </c>
      <c r="J58" s="2">
        <v>40970</v>
      </c>
      <c r="K58" s="1" t="s">
        <v>237</v>
      </c>
      <c r="L58" s="1" t="s">
        <v>238</v>
      </c>
      <c r="M58" s="1" t="s">
        <v>231</v>
      </c>
      <c r="N58" s="1" t="s">
        <v>111</v>
      </c>
      <c r="O58" s="3"/>
      <c r="P58" s="1" t="s">
        <v>185</v>
      </c>
      <c r="Q58" s="4"/>
      <c r="R58" s="4">
        <v>250</v>
      </c>
      <c r="S58" s="4">
        <v>3050</v>
      </c>
    </row>
    <row r="59" spans="1:19">
      <c r="A59" s="1"/>
      <c r="B59" s="1"/>
      <c r="C59" s="1"/>
      <c r="D59" s="1"/>
      <c r="E59" s="1"/>
      <c r="F59" s="1"/>
      <c r="G59" s="1"/>
      <c r="H59" s="1"/>
      <c r="I59" s="1" t="s">
        <v>107</v>
      </c>
      <c r="J59" s="2">
        <v>40974</v>
      </c>
      <c r="K59" s="1" t="s">
        <v>239</v>
      </c>
      <c r="L59" s="1" t="s">
        <v>240</v>
      </c>
      <c r="M59" s="1" t="s">
        <v>231</v>
      </c>
      <c r="N59" s="1" t="s">
        <v>111</v>
      </c>
      <c r="O59" s="3"/>
      <c r="P59" s="1" t="s">
        <v>185</v>
      </c>
      <c r="Q59" s="4"/>
      <c r="R59" s="4">
        <v>500</v>
      </c>
      <c r="S59" s="4">
        <v>3550</v>
      </c>
    </row>
    <row r="60" spans="1:19">
      <c r="A60" s="1"/>
      <c r="B60" s="1"/>
      <c r="C60" s="1"/>
      <c r="D60" s="1"/>
      <c r="E60" s="1"/>
      <c r="F60" s="1"/>
      <c r="G60" s="1"/>
      <c r="H60" s="1"/>
      <c r="I60" s="1" t="s">
        <v>107</v>
      </c>
      <c r="J60" s="2">
        <v>40974</v>
      </c>
      <c r="K60" s="1" t="s">
        <v>241</v>
      </c>
      <c r="L60" s="1" t="s">
        <v>242</v>
      </c>
      <c r="M60" s="1" t="s">
        <v>243</v>
      </c>
      <c r="N60" s="1" t="s">
        <v>111</v>
      </c>
      <c r="O60" s="3"/>
      <c r="P60" s="1" t="s">
        <v>185</v>
      </c>
      <c r="Q60" s="4"/>
      <c r="R60" s="4">
        <v>500</v>
      </c>
      <c r="S60" s="4">
        <v>4050</v>
      </c>
    </row>
    <row r="61" spans="1:19">
      <c r="A61" s="1"/>
      <c r="B61" s="1"/>
      <c r="C61" s="1"/>
      <c r="D61" s="1"/>
      <c r="E61" s="1"/>
      <c r="F61" s="1"/>
      <c r="G61" s="1"/>
      <c r="H61" s="1"/>
      <c r="I61" s="1" t="s">
        <v>107</v>
      </c>
      <c r="J61" s="2">
        <v>40974</v>
      </c>
      <c r="K61" s="1" t="s">
        <v>244</v>
      </c>
      <c r="L61" s="1" t="s">
        <v>245</v>
      </c>
      <c r="M61" s="1" t="s">
        <v>231</v>
      </c>
      <c r="N61" s="1" t="s">
        <v>111</v>
      </c>
      <c r="O61" s="3"/>
      <c r="P61" s="1" t="s">
        <v>185</v>
      </c>
      <c r="Q61" s="4"/>
      <c r="R61" s="4">
        <v>1000</v>
      </c>
      <c r="S61" s="4">
        <v>5050</v>
      </c>
    </row>
    <row r="62" spans="1:19">
      <c r="A62" s="1"/>
      <c r="B62" s="1"/>
      <c r="C62" s="1"/>
      <c r="D62" s="1"/>
      <c r="E62" s="1"/>
      <c r="F62" s="1"/>
      <c r="G62" s="1"/>
      <c r="H62" s="1"/>
      <c r="I62" s="1" t="s">
        <v>107</v>
      </c>
      <c r="J62" s="2">
        <v>40980</v>
      </c>
      <c r="K62" s="1" t="s">
        <v>246</v>
      </c>
      <c r="L62" s="1" t="s">
        <v>247</v>
      </c>
      <c r="M62" s="1" t="s">
        <v>231</v>
      </c>
      <c r="N62" s="1" t="s">
        <v>111</v>
      </c>
      <c r="O62" s="3"/>
      <c r="P62" s="1" t="s">
        <v>185</v>
      </c>
      <c r="Q62" s="4"/>
      <c r="R62" s="4">
        <v>250</v>
      </c>
      <c r="S62" s="4">
        <v>5300</v>
      </c>
    </row>
    <row r="63" spans="1:19">
      <c r="A63" s="1"/>
      <c r="B63" s="1"/>
      <c r="C63" s="1"/>
      <c r="D63" s="1"/>
      <c r="E63" s="1"/>
      <c r="F63" s="1"/>
      <c r="G63" s="1"/>
      <c r="H63" s="1"/>
      <c r="I63" s="1" t="s">
        <v>107</v>
      </c>
      <c r="J63" s="2">
        <v>40980</v>
      </c>
      <c r="K63" s="1" t="s">
        <v>248</v>
      </c>
      <c r="L63" s="1" t="s">
        <v>249</v>
      </c>
      <c r="M63" s="1" t="s">
        <v>231</v>
      </c>
      <c r="N63" s="1" t="s">
        <v>111</v>
      </c>
      <c r="O63" s="3"/>
      <c r="P63" s="1" t="s">
        <v>185</v>
      </c>
      <c r="Q63" s="4"/>
      <c r="R63" s="4">
        <v>1000</v>
      </c>
      <c r="S63" s="4">
        <v>6300</v>
      </c>
    </row>
    <row r="64" spans="1:19">
      <c r="A64" s="1"/>
      <c r="B64" s="1"/>
      <c r="C64" s="1"/>
      <c r="D64" s="1"/>
      <c r="E64" s="1"/>
      <c r="F64" s="1"/>
      <c r="G64" s="1"/>
      <c r="H64" s="1"/>
      <c r="I64" s="1" t="s">
        <v>107</v>
      </c>
      <c r="J64" s="2">
        <v>40981</v>
      </c>
      <c r="K64" s="1" t="s">
        <v>250</v>
      </c>
      <c r="L64" s="1" t="s">
        <v>251</v>
      </c>
      <c r="M64" s="1" t="s">
        <v>231</v>
      </c>
      <c r="N64" s="1" t="s">
        <v>111</v>
      </c>
      <c r="O64" s="3"/>
      <c r="P64" s="1" t="s">
        <v>185</v>
      </c>
      <c r="Q64" s="4"/>
      <c r="R64" s="4">
        <v>150</v>
      </c>
      <c r="S64" s="4">
        <v>6450</v>
      </c>
    </row>
    <row r="65" spans="1:19">
      <c r="A65" s="1"/>
      <c r="B65" s="1"/>
      <c r="C65" s="1"/>
      <c r="D65" s="1"/>
      <c r="E65" s="1"/>
      <c r="F65" s="1"/>
      <c r="G65" s="1"/>
      <c r="H65" s="1"/>
      <c r="I65" s="1" t="s">
        <v>107</v>
      </c>
      <c r="J65" s="2">
        <v>40981</v>
      </c>
      <c r="K65" s="1" t="s">
        <v>252</v>
      </c>
      <c r="L65" s="1" t="s">
        <v>253</v>
      </c>
      <c r="M65" s="1" t="s">
        <v>231</v>
      </c>
      <c r="N65" s="1" t="s">
        <v>111</v>
      </c>
      <c r="O65" s="3"/>
      <c r="P65" s="1" t="s">
        <v>185</v>
      </c>
      <c r="Q65" s="4"/>
      <c r="R65" s="4">
        <v>1500</v>
      </c>
      <c r="S65" s="4">
        <v>7950</v>
      </c>
    </row>
    <row r="66" spans="1:19">
      <c r="A66" s="1"/>
      <c r="B66" s="1"/>
      <c r="C66" s="1"/>
      <c r="D66" s="1"/>
      <c r="E66" s="1"/>
      <c r="F66" s="1"/>
      <c r="G66" s="1"/>
      <c r="H66" s="1"/>
      <c r="I66" s="1" t="s">
        <v>107</v>
      </c>
      <c r="J66" s="2">
        <v>40988</v>
      </c>
      <c r="K66" s="1" t="s">
        <v>254</v>
      </c>
      <c r="L66" s="1" t="s">
        <v>255</v>
      </c>
      <c r="M66" s="1" t="s">
        <v>231</v>
      </c>
      <c r="N66" s="1" t="s">
        <v>111</v>
      </c>
      <c r="O66" s="3"/>
      <c r="P66" s="1" t="s">
        <v>185</v>
      </c>
      <c r="Q66" s="4"/>
      <c r="R66" s="4">
        <v>250</v>
      </c>
      <c r="S66" s="4">
        <v>8200</v>
      </c>
    </row>
    <row r="67" spans="1:19">
      <c r="A67" s="1"/>
      <c r="B67" s="1"/>
      <c r="C67" s="1"/>
      <c r="D67" s="1"/>
      <c r="E67" s="1"/>
      <c r="F67" s="1"/>
      <c r="G67" s="1"/>
      <c r="H67" s="1"/>
      <c r="I67" s="1" t="s">
        <v>107</v>
      </c>
      <c r="J67" s="2">
        <v>40988</v>
      </c>
      <c r="K67" s="1" t="s">
        <v>256</v>
      </c>
      <c r="L67" s="1" t="s">
        <v>257</v>
      </c>
      <c r="M67" s="1" t="s">
        <v>231</v>
      </c>
      <c r="N67" s="1" t="s">
        <v>111</v>
      </c>
      <c r="O67" s="3"/>
      <c r="P67" s="1" t="s">
        <v>185</v>
      </c>
      <c r="Q67" s="4"/>
      <c r="R67" s="4">
        <v>75</v>
      </c>
      <c r="S67" s="4">
        <v>8275</v>
      </c>
    </row>
    <row r="68" spans="1:19">
      <c r="A68" s="1"/>
      <c r="B68" s="1"/>
      <c r="C68" s="1"/>
      <c r="D68" s="1"/>
      <c r="E68" s="1"/>
      <c r="F68" s="1"/>
      <c r="G68" s="1"/>
      <c r="H68" s="1"/>
      <c r="I68" s="1" t="s">
        <v>107</v>
      </c>
      <c r="J68" s="2">
        <v>40988</v>
      </c>
      <c r="K68" s="1" t="s">
        <v>258</v>
      </c>
      <c r="L68" s="1" t="s">
        <v>259</v>
      </c>
      <c r="M68" s="1" t="s">
        <v>231</v>
      </c>
      <c r="N68" s="1" t="s">
        <v>111</v>
      </c>
      <c r="O68" s="3"/>
      <c r="P68" s="1" t="s">
        <v>185</v>
      </c>
      <c r="Q68" s="4"/>
      <c r="R68" s="4">
        <v>250</v>
      </c>
      <c r="S68" s="4">
        <v>8525</v>
      </c>
    </row>
    <row r="69" spans="1:19">
      <c r="A69" s="1"/>
      <c r="B69" s="1"/>
      <c r="C69" s="1"/>
      <c r="D69" s="1"/>
      <c r="E69" s="1"/>
      <c r="F69" s="1"/>
      <c r="G69" s="1"/>
      <c r="H69" s="1"/>
      <c r="I69" s="1" t="s">
        <v>107</v>
      </c>
      <c r="J69" s="2">
        <v>40989</v>
      </c>
      <c r="K69" s="1" t="s">
        <v>260</v>
      </c>
      <c r="L69" s="1" t="s">
        <v>261</v>
      </c>
      <c r="M69" s="1" t="s">
        <v>231</v>
      </c>
      <c r="N69" s="1" t="s">
        <v>111</v>
      </c>
      <c r="O69" s="3"/>
      <c r="P69" s="1" t="s">
        <v>185</v>
      </c>
      <c r="Q69" s="4"/>
      <c r="R69" s="4">
        <v>1000</v>
      </c>
      <c r="S69" s="4">
        <v>9525</v>
      </c>
    </row>
    <row r="70" spans="1:19">
      <c r="A70" s="1"/>
      <c r="B70" s="1"/>
      <c r="C70" s="1"/>
      <c r="D70" s="1"/>
      <c r="E70" s="1"/>
      <c r="F70" s="1"/>
      <c r="G70" s="1"/>
      <c r="H70" s="1"/>
      <c r="I70" s="1" t="s">
        <v>107</v>
      </c>
      <c r="J70" s="2">
        <v>40994</v>
      </c>
      <c r="K70" s="1" t="s">
        <v>262</v>
      </c>
      <c r="L70" s="1" t="s">
        <v>263</v>
      </c>
      <c r="M70" s="1" t="s">
        <v>231</v>
      </c>
      <c r="N70" s="1" t="s">
        <v>111</v>
      </c>
      <c r="O70" s="3"/>
      <c r="P70" s="1" t="s">
        <v>185</v>
      </c>
      <c r="Q70" s="4"/>
      <c r="R70" s="4">
        <v>250</v>
      </c>
      <c r="S70" s="4">
        <v>9775</v>
      </c>
    </row>
    <row r="71" spans="1:19">
      <c r="A71" s="1"/>
      <c r="B71" s="1"/>
      <c r="C71" s="1"/>
      <c r="D71" s="1"/>
      <c r="E71" s="1"/>
      <c r="F71" s="1"/>
      <c r="G71" s="1"/>
      <c r="H71" s="1"/>
      <c r="I71" s="1" t="s">
        <v>107</v>
      </c>
      <c r="J71" s="2">
        <v>41001</v>
      </c>
      <c r="K71" s="1" t="s">
        <v>264</v>
      </c>
      <c r="L71" s="1" t="s">
        <v>265</v>
      </c>
      <c r="M71" s="1" t="s">
        <v>231</v>
      </c>
      <c r="N71" s="1" t="s">
        <v>111</v>
      </c>
      <c r="O71" s="3"/>
      <c r="P71" s="1" t="s">
        <v>185</v>
      </c>
      <c r="Q71" s="4"/>
      <c r="R71" s="4">
        <v>250</v>
      </c>
      <c r="S71" s="4">
        <v>10025</v>
      </c>
    </row>
    <row r="72" spans="1:19">
      <c r="A72" s="1"/>
      <c r="B72" s="1"/>
      <c r="C72" s="1"/>
      <c r="D72" s="1"/>
      <c r="E72" s="1"/>
      <c r="F72" s="1"/>
      <c r="G72" s="1"/>
      <c r="H72" s="1"/>
      <c r="I72" s="1" t="s">
        <v>107</v>
      </c>
      <c r="J72" s="2">
        <v>41003</v>
      </c>
      <c r="K72" s="1" t="s">
        <v>266</v>
      </c>
      <c r="L72" s="1" t="s">
        <v>267</v>
      </c>
      <c r="M72" s="1" t="s">
        <v>231</v>
      </c>
      <c r="N72" s="1" t="s">
        <v>111</v>
      </c>
      <c r="O72" s="3"/>
      <c r="P72" s="1" t="s">
        <v>185</v>
      </c>
      <c r="Q72" s="4"/>
      <c r="R72" s="4">
        <v>150</v>
      </c>
      <c r="S72" s="4">
        <v>10175</v>
      </c>
    </row>
    <row r="73" spans="1:19">
      <c r="A73" s="1"/>
      <c r="B73" s="1"/>
      <c r="C73" s="1"/>
      <c r="D73" s="1"/>
      <c r="E73" s="1"/>
      <c r="F73" s="1"/>
      <c r="G73" s="1"/>
      <c r="H73" s="1"/>
      <c r="I73" s="1" t="s">
        <v>107</v>
      </c>
      <c r="J73" s="2">
        <v>41008</v>
      </c>
      <c r="K73" s="1" t="s">
        <v>268</v>
      </c>
      <c r="L73" s="1" t="s">
        <v>269</v>
      </c>
      <c r="M73" s="1" t="s">
        <v>231</v>
      </c>
      <c r="N73" s="1" t="s">
        <v>111</v>
      </c>
      <c r="O73" s="3"/>
      <c r="P73" s="1" t="s">
        <v>185</v>
      </c>
      <c r="Q73" s="4"/>
      <c r="R73" s="4">
        <v>250</v>
      </c>
      <c r="S73" s="4">
        <v>10425</v>
      </c>
    </row>
    <row r="74" spans="1:19">
      <c r="A74" s="1"/>
      <c r="B74" s="1"/>
      <c r="C74" s="1"/>
      <c r="D74" s="1"/>
      <c r="E74" s="1"/>
      <c r="F74" s="1"/>
      <c r="G74" s="1"/>
      <c r="H74" s="1"/>
      <c r="I74" s="1" t="s">
        <v>107</v>
      </c>
      <c r="J74" s="2">
        <v>41008</v>
      </c>
      <c r="K74" s="1" t="s">
        <v>270</v>
      </c>
      <c r="L74" s="1" t="s">
        <v>271</v>
      </c>
      <c r="M74" s="1" t="s">
        <v>231</v>
      </c>
      <c r="N74" s="1" t="s">
        <v>111</v>
      </c>
      <c r="O74" s="3"/>
      <c r="P74" s="1" t="s">
        <v>185</v>
      </c>
      <c r="Q74" s="4"/>
      <c r="R74" s="4">
        <v>75</v>
      </c>
      <c r="S74" s="4">
        <v>10500</v>
      </c>
    </row>
    <row r="75" spans="1:19">
      <c r="A75" s="1"/>
      <c r="B75" s="1"/>
      <c r="C75" s="1"/>
      <c r="D75" s="1"/>
      <c r="E75" s="1"/>
      <c r="F75" s="1"/>
      <c r="G75" s="1"/>
      <c r="H75" s="1"/>
      <c r="I75" s="1" t="s">
        <v>107</v>
      </c>
      <c r="J75" s="2">
        <v>41010</v>
      </c>
      <c r="K75" s="1" t="s">
        <v>272</v>
      </c>
      <c r="L75" s="1" t="s">
        <v>273</v>
      </c>
      <c r="M75" s="1" t="s">
        <v>231</v>
      </c>
      <c r="N75" s="1" t="s">
        <v>111</v>
      </c>
      <c r="O75" s="3"/>
      <c r="P75" s="1" t="s">
        <v>185</v>
      </c>
      <c r="Q75" s="4"/>
      <c r="R75" s="4">
        <v>1000</v>
      </c>
      <c r="S75" s="4">
        <v>11500</v>
      </c>
    </row>
    <row r="76" spans="1:19">
      <c r="A76" s="1"/>
      <c r="B76" s="1"/>
      <c r="C76" s="1"/>
      <c r="D76" s="1"/>
      <c r="E76" s="1"/>
      <c r="F76" s="1"/>
      <c r="G76" s="1"/>
      <c r="H76" s="1"/>
      <c r="I76" s="1" t="s">
        <v>107</v>
      </c>
      <c r="J76" s="2">
        <v>41022</v>
      </c>
      <c r="K76" s="1" t="s">
        <v>274</v>
      </c>
      <c r="L76" s="1" t="s">
        <v>275</v>
      </c>
      <c r="M76" s="1" t="s">
        <v>231</v>
      </c>
      <c r="N76" s="1" t="s">
        <v>111</v>
      </c>
      <c r="O76" s="3"/>
      <c r="P76" s="1" t="s">
        <v>185</v>
      </c>
      <c r="Q76" s="4"/>
      <c r="R76" s="4">
        <v>150</v>
      </c>
      <c r="S76" s="4">
        <v>11650</v>
      </c>
    </row>
    <row r="77" spans="1:19">
      <c r="A77" s="1"/>
      <c r="B77" s="1"/>
      <c r="C77" s="1"/>
      <c r="D77" s="1"/>
      <c r="E77" s="1"/>
      <c r="F77" s="1"/>
      <c r="G77" s="1"/>
      <c r="H77" s="1"/>
      <c r="I77" s="1" t="s">
        <v>107</v>
      </c>
      <c r="J77" s="2">
        <v>41025</v>
      </c>
      <c r="K77" s="1" t="s">
        <v>276</v>
      </c>
      <c r="L77" s="1" t="s">
        <v>277</v>
      </c>
      <c r="M77" s="1" t="s">
        <v>231</v>
      </c>
      <c r="N77" s="1" t="s">
        <v>111</v>
      </c>
      <c r="O77" s="3"/>
      <c r="P77" s="1" t="s">
        <v>185</v>
      </c>
      <c r="Q77" s="4"/>
      <c r="R77" s="4">
        <v>1000</v>
      </c>
      <c r="S77" s="4">
        <v>12650</v>
      </c>
    </row>
    <row r="78" spans="1:19">
      <c r="A78" s="1"/>
      <c r="B78" s="1"/>
      <c r="C78" s="1"/>
      <c r="D78" s="1"/>
      <c r="E78" s="1"/>
      <c r="F78" s="1"/>
      <c r="G78" s="1"/>
      <c r="H78" s="1"/>
      <c r="I78" s="1" t="s">
        <v>107</v>
      </c>
      <c r="J78" s="2">
        <v>41036</v>
      </c>
      <c r="K78" s="1" t="s">
        <v>278</v>
      </c>
      <c r="L78" s="1" t="s">
        <v>45</v>
      </c>
      <c r="M78" s="1" t="s">
        <v>231</v>
      </c>
      <c r="N78" s="1" t="s">
        <v>111</v>
      </c>
      <c r="O78" s="3"/>
      <c r="P78" s="1" t="s">
        <v>185</v>
      </c>
      <c r="Q78" s="4"/>
      <c r="R78" s="4">
        <v>500</v>
      </c>
      <c r="S78" s="4">
        <v>13150</v>
      </c>
    </row>
    <row r="79" spans="1:19">
      <c r="A79" s="1"/>
      <c r="B79" s="1"/>
      <c r="C79" s="1"/>
      <c r="D79" s="1"/>
      <c r="E79" s="1"/>
      <c r="F79" s="1"/>
      <c r="G79" s="1"/>
      <c r="H79" s="1"/>
      <c r="I79" s="1" t="s">
        <v>107</v>
      </c>
      <c r="J79" s="2">
        <v>41058</v>
      </c>
      <c r="K79" s="1" t="s">
        <v>279</v>
      </c>
      <c r="L79" s="1" t="s">
        <v>238</v>
      </c>
      <c r="M79" s="1" t="s">
        <v>280</v>
      </c>
      <c r="N79" s="1" t="s">
        <v>111</v>
      </c>
      <c r="O79" s="3"/>
      <c r="P79" s="1" t="s">
        <v>185</v>
      </c>
      <c r="Q79" s="4"/>
      <c r="R79" s="4">
        <v>1000</v>
      </c>
      <c r="S79" s="4">
        <v>14150</v>
      </c>
    </row>
    <row r="80" spans="1:19">
      <c r="A80" s="1"/>
      <c r="B80" s="1"/>
      <c r="C80" s="1"/>
      <c r="D80" s="1"/>
      <c r="E80" s="1"/>
      <c r="F80" s="1"/>
      <c r="G80" s="1"/>
      <c r="H80" s="1"/>
      <c r="I80" s="1" t="s">
        <v>107</v>
      </c>
      <c r="J80" s="2">
        <v>41058</v>
      </c>
      <c r="K80" s="1" t="s">
        <v>281</v>
      </c>
      <c r="L80" s="1" t="s">
        <v>282</v>
      </c>
      <c r="M80" s="1" t="s">
        <v>283</v>
      </c>
      <c r="N80" s="1" t="s">
        <v>111</v>
      </c>
      <c r="O80" s="3"/>
      <c r="P80" s="1" t="s">
        <v>185</v>
      </c>
      <c r="Q80" s="4"/>
      <c r="R80" s="4">
        <v>75</v>
      </c>
      <c r="S80" s="4">
        <v>14225</v>
      </c>
    </row>
    <row r="81" spans="1:19">
      <c r="A81" s="1"/>
      <c r="B81" s="1"/>
      <c r="C81" s="1"/>
      <c r="D81" s="1"/>
      <c r="E81" s="1"/>
      <c r="F81" s="1"/>
      <c r="G81" s="1"/>
      <c r="H81" s="1"/>
      <c r="I81" s="1" t="s">
        <v>107</v>
      </c>
      <c r="J81" s="2">
        <v>41059</v>
      </c>
      <c r="K81" s="1"/>
      <c r="L81" s="1" t="s">
        <v>225</v>
      </c>
      <c r="M81" s="1" t="s">
        <v>284</v>
      </c>
      <c r="N81" s="1" t="s">
        <v>111</v>
      </c>
      <c r="O81" s="3"/>
      <c r="P81" s="1" t="s">
        <v>185</v>
      </c>
      <c r="Q81" s="4"/>
      <c r="R81" s="4">
        <v>150</v>
      </c>
      <c r="S81" s="4">
        <v>14375</v>
      </c>
    </row>
    <row r="82" spans="1:19">
      <c r="A82" s="1"/>
      <c r="B82" s="1"/>
      <c r="C82" s="1"/>
      <c r="D82" s="1"/>
      <c r="E82" s="1"/>
      <c r="F82" s="1"/>
      <c r="G82" s="1"/>
      <c r="H82" s="1"/>
      <c r="I82" s="1" t="s">
        <v>107</v>
      </c>
      <c r="J82" s="2">
        <v>41059</v>
      </c>
      <c r="K82" s="1" t="s">
        <v>285</v>
      </c>
      <c r="L82" s="1" t="s">
        <v>249</v>
      </c>
      <c r="M82" s="1" t="s">
        <v>231</v>
      </c>
      <c r="N82" s="1" t="s">
        <v>111</v>
      </c>
      <c r="O82" s="3"/>
      <c r="P82" s="1" t="s">
        <v>185</v>
      </c>
      <c r="Q82" s="4"/>
      <c r="R82" s="4">
        <v>1000</v>
      </c>
      <c r="S82" s="4">
        <v>15375</v>
      </c>
    </row>
    <row r="83" spans="1:19">
      <c r="A83" s="1"/>
      <c r="B83" s="1"/>
      <c r="C83" s="1"/>
      <c r="D83" s="1"/>
      <c r="E83" s="1"/>
      <c r="F83" s="1"/>
      <c r="G83" s="1"/>
      <c r="H83" s="1"/>
      <c r="I83" s="1" t="s">
        <v>107</v>
      </c>
      <c r="J83" s="2">
        <v>41059</v>
      </c>
      <c r="K83" s="1" t="s">
        <v>286</v>
      </c>
      <c r="L83" s="1" t="s">
        <v>287</v>
      </c>
      <c r="M83" s="1" t="s">
        <v>231</v>
      </c>
      <c r="N83" s="1" t="s">
        <v>111</v>
      </c>
      <c r="O83" s="3"/>
      <c r="P83" s="1" t="s">
        <v>185</v>
      </c>
      <c r="Q83" s="4"/>
      <c r="R83" s="4">
        <v>250</v>
      </c>
      <c r="S83" s="4">
        <v>15625</v>
      </c>
    </row>
    <row r="84" spans="1:19">
      <c r="A84" s="1"/>
      <c r="B84" s="1"/>
      <c r="C84" s="1"/>
      <c r="D84" s="1"/>
      <c r="E84" s="1"/>
      <c r="F84" s="1"/>
      <c r="G84" s="1"/>
      <c r="H84" s="1"/>
      <c r="I84" s="1" t="s">
        <v>107</v>
      </c>
      <c r="J84" s="2">
        <v>41059</v>
      </c>
      <c r="K84" s="1" t="s">
        <v>288</v>
      </c>
      <c r="L84" s="1" t="s">
        <v>289</v>
      </c>
      <c r="M84" s="1" t="s">
        <v>231</v>
      </c>
      <c r="N84" s="1" t="s">
        <v>111</v>
      </c>
      <c r="O84" s="3"/>
      <c r="P84" s="1" t="s">
        <v>185</v>
      </c>
      <c r="Q84" s="4"/>
      <c r="R84" s="4">
        <v>1000</v>
      </c>
      <c r="S84" s="4">
        <v>16625</v>
      </c>
    </row>
    <row r="85" spans="1:19">
      <c r="A85" s="1"/>
      <c r="B85" s="1"/>
      <c r="C85" s="1"/>
      <c r="D85" s="1"/>
      <c r="E85" s="1"/>
      <c r="F85" s="1"/>
      <c r="G85" s="1"/>
      <c r="H85" s="1"/>
      <c r="I85" s="1" t="s">
        <v>107</v>
      </c>
      <c r="J85" s="2">
        <v>41059</v>
      </c>
      <c r="K85" s="1" t="s">
        <v>290</v>
      </c>
      <c r="L85" s="1" t="s">
        <v>233</v>
      </c>
      <c r="M85" s="1" t="s">
        <v>231</v>
      </c>
      <c r="N85" s="1" t="s">
        <v>111</v>
      </c>
      <c r="O85" s="3"/>
      <c r="P85" s="1" t="s">
        <v>185</v>
      </c>
      <c r="Q85" s="4"/>
      <c r="R85" s="4">
        <v>250</v>
      </c>
      <c r="S85" s="4">
        <v>16875</v>
      </c>
    </row>
    <row r="86" spans="1:19">
      <c r="A86" s="1"/>
      <c r="B86" s="1"/>
      <c r="C86" s="1"/>
      <c r="D86" s="1"/>
      <c r="E86" s="1"/>
      <c r="F86" s="1"/>
      <c r="G86" s="1"/>
      <c r="H86" s="1"/>
      <c r="I86" s="1" t="s">
        <v>107</v>
      </c>
      <c r="J86" s="2">
        <v>41065</v>
      </c>
      <c r="K86" s="1" t="s">
        <v>291</v>
      </c>
      <c r="L86" s="1" t="s">
        <v>292</v>
      </c>
      <c r="M86" s="1" t="s">
        <v>231</v>
      </c>
      <c r="N86" s="1" t="s">
        <v>111</v>
      </c>
      <c r="O86" s="3"/>
      <c r="P86" s="1" t="s">
        <v>185</v>
      </c>
      <c r="Q86" s="4"/>
      <c r="R86" s="4">
        <v>500</v>
      </c>
      <c r="S86" s="4">
        <v>17375</v>
      </c>
    </row>
    <row r="87" spans="1:19">
      <c r="A87" s="1"/>
      <c r="B87" s="1"/>
      <c r="C87" s="1"/>
      <c r="D87" s="1"/>
      <c r="E87" s="1"/>
      <c r="F87" s="1"/>
      <c r="G87" s="1"/>
      <c r="H87" s="1"/>
      <c r="I87" s="1" t="s">
        <v>107</v>
      </c>
      <c r="J87" s="2">
        <v>41065</v>
      </c>
      <c r="K87" s="1" t="s">
        <v>293</v>
      </c>
      <c r="L87" s="1" t="s">
        <v>294</v>
      </c>
      <c r="M87" s="1" t="s">
        <v>231</v>
      </c>
      <c r="N87" s="1" t="s">
        <v>111</v>
      </c>
      <c r="O87" s="3"/>
      <c r="P87" s="1" t="s">
        <v>185</v>
      </c>
      <c r="Q87" s="4"/>
      <c r="R87" s="4">
        <v>1000</v>
      </c>
      <c r="S87" s="4">
        <v>18375</v>
      </c>
    </row>
    <row r="88" spans="1:19">
      <c r="A88" s="1"/>
      <c r="B88" s="1"/>
      <c r="C88" s="1"/>
      <c r="D88" s="1"/>
      <c r="E88" s="1"/>
      <c r="F88" s="1"/>
      <c r="G88" s="1"/>
      <c r="H88" s="1"/>
      <c r="I88" s="1" t="s">
        <v>107</v>
      </c>
      <c r="J88" s="2">
        <v>41065</v>
      </c>
      <c r="K88" s="1" t="s">
        <v>295</v>
      </c>
      <c r="L88" s="1" t="s">
        <v>296</v>
      </c>
      <c r="M88" s="1" t="s">
        <v>231</v>
      </c>
      <c r="N88" s="1" t="s">
        <v>111</v>
      </c>
      <c r="O88" s="3"/>
      <c r="P88" s="1" t="s">
        <v>185</v>
      </c>
      <c r="Q88" s="4"/>
      <c r="R88" s="4">
        <v>1000</v>
      </c>
      <c r="S88" s="4">
        <v>19375</v>
      </c>
    </row>
    <row r="89" spans="1:19">
      <c r="A89" s="1"/>
      <c r="B89" s="1"/>
      <c r="C89" s="1"/>
      <c r="D89" s="1"/>
      <c r="E89" s="1"/>
      <c r="F89" s="1"/>
      <c r="G89" s="1"/>
      <c r="H89" s="1"/>
      <c r="I89" s="1" t="s">
        <v>107</v>
      </c>
      <c r="J89" s="2">
        <v>41066</v>
      </c>
      <c r="K89" s="1" t="s">
        <v>297</v>
      </c>
      <c r="L89" s="1" t="s">
        <v>245</v>
      </c>
      <c r="M89" s="1" t="s">
        <v>283</v>
      </c>
      <c r="N89" s="1" t="s">
        <v>111</v>
      </c>
      <c r="O89" s="3"/>
      <c r="P89" s="1" t="s">
        <v>185</v>
      </c>
      <c r="Q89" s="4"/>
      <c r="R89" s="4">
        <v>500</v>
      </c>
      <c r="S89" s="4">
        <v>19875</v>
      </c>
    </row>
    <row r="90" spans="1:19">
      <c r="A90" s="1"/>
      <c r="B90" s="1"/>
      <c r="C90" s="1"/>
      <c r="D90" s="1"/>
      <c r="E90" s="1"/>
      <c r="F90" s="1"/>
      <c r="G90" s="1"/>
      <c r="H90" s="1"/>
      <c r="I90" s="1" t="s">
        <v>107</v>
      </c>
      <c r="J90" s="2">
        <v>41066</v>
      </c>
      <c r="K90" s="1" t="s">
        <v>298</v>
      </c>
      <c r="L90" s="1" t="s">
        <v>235</v>
      </c>
      <c r="M90" s="1" t="s">
        <v>283</v>
      </c>
      <c r="N90" s="1" t="s">
        <v>111</v>
      </c>
      <c r="O90" s="3"/>
      <c r="P90" s="1" t="s">
        <v>185</v>
      </c>
      <c r="Q90" s="4"/>
      <c r="R90" s="4">
        <v>250</v>
      </c>
      <c r="S90" s="4">
        <v>20125</v>
      </c>
    </row>
    <row r="91" spans="1:19">
      <c r="A91" s="1"/>
      <c r="B91" s="1"/>
      <c r="C91" s="1"/>
      <c r="D91" s="1"/>
      <c r="E91" s="1"/>
      <c r="F91" s="1"/>
      <c r="G91" s="1"/>
      <c r="H91" s="1"/>
      <c r="I91" s="1" t="s">
        <v>107</v>
      </c>
      <c r="J91" s="2">
        <v>41079</v>
      </c>
      <c r="K91" s="1" t="s">
        <v>299</v>
      </c>
      <c r="L91" s="1" t="s">
        <v>300</v>
      </c>
      <c r="M91" s="1" t="s">
        <v>280</v>
      </c>
      <c r="N91" s="1" t="s">
        <v>111</v>
      </c>
      <c r="O91" s="3"/>
      <c r="P91" s="1" t="s">
        <v>185</v>
      </c>
      <c r="Q91" s="4"/>
      <c r="R91" s="4">
        <v>2000</v>
      </c>
      <c r="S91" s="4">
        <v>22125</v>
      </c>
    </row>
    <row r="92" spans="1:19">
      <c r="A92" s="1"/>
      <c r="B92" s="1"/>
      <c r="C92" s="1"/>
      <c r="D92" s="1"/>
      <c r="E92" s="1"/>
      <c r="F92" s="1"/>
      <c r="G92" s="1"/>
      <c r="H92" s="1"/>
      <c r="I92" s="1" t="s">
        <v>107</v>
      </c>
      <c r="J92" s="2">
        <v>41079</v>
      </c>
      <c r="K92" s="1" t="s">
        <v>301</v>
      </c>
      <c r="L92" s="1" t="s">
        <v>302</v>
      </c>
      <c r="M92" s="1" t="s">
        <v>231</v>
      </c>
      <c r="N92" s="1" t="s">
        <v>111</v>
      </c>
      <c r="O92" s="3"/>
      <c r="P92" s="1" t="s">
        <v>185</v>
      </c>
      <c r="Q92" s="4"/>
      <c r="R92" s="4">
        <v>250</v>
      </c>
      <c r="S92" s="4">
        <v>22375</v>
      </c>
    </row>
    <row r="93" spans="1:19">
      <c r="A93" s="1"/>
      <c r="B93" s="1"/>
      <c r="C93" s="1"/>
      <c r="D93" s="1"/>
      <c r="E93" s="1"/>
      <c r="F93" s="1"/>
      <c r="G93" s="1"/>
      <c r="H93" s="1"/>
      <c r="I93" s="1" t="s">
        <v>107</v>
      </c>
      <c r="J93" s="2">
        <v>41082</v>
      </c>
      <c r="K93" s="1" t="s">
        <v>303</v>
      </c>
      <c r="L93" s="1" t="s">
        <v>304</v>
      </c>
      <c r="M93" s="1" t="s">
        <v>231</v>
      </c>
      <c r="N93" s="1" t="s">
        <v>111</v>
      </c>
      <c r="O93" s="3"/>
      <c r="P93" s="1" t="s">
        <v>185</v>
      </c>
      <c r="Q93" s="4"/>
      <c r="R93" s="4">
        <v>150</v>
      </c>
      <c r="S93" s="4">
        <v>22525</v>
      </c>
    </row>
    <row r="94" spans="1:19">
      <c r="A94" s="1"/>
      <c r="B94" s="1"/>
      <c r="C94" s="1"/>
      <c r="D94" s="1"/>
      <c r="E94" s="1"/>
      <c r="F94" s="1"/>
      <c r="G94" s="1"/>
      <c r="H94" s="1"/>
      <c r="I94" s="1" t="s">
        <v>107</v>
      </c>
      <c r="J94" s="2">
        <v>41086</v>
      </c>
      <c r="K94" s="1" t="s">
        <v>305</v>
      </c>
      <c r="L94" s="1" t="s">
        <v>267</v>
      </c>
      <c r="M94" s="1" t="s">
        <v>280</v>
      </c>
      <c r="N94" s="1" t="s">
        <v>111</v>
      </c>
      <c r="O94" s="3"/>
      <c r="P94" s="1" t="s">
        <v>185</v>
      </c>
      <c r="Q94" s="4"/>
      <c r="R94" s="4">
        <v>150</v>
      </c>
      <c r="S94" s="4">
        <v>22675</v>
      </c>
    </row>
    <row r="95" spans="1:19">
      <c r="A95" s="1"/>
      <c r="B95" s="1"/>
      <c r="C95" s="1"/>
      <c r="D95" s="1"/>
      <c r="E95" s="1"/>
      <c r="F95" s="1"/>
      <c r="G95" s="1"/>
      <c r="H95" s="1"/>
      <c r="I95" s="1" t="s">
        <v>107</v>
      </c>
      <c r="J95" s="2">
        <v>41089</v>
      </c>
      <c r="K95" s="1" t="s">
        <v>306</v>
      </c>
      <c r="L95" s="1" t="s">
        <v>307</v>
      </c>
      <c r="M95" s="1" t="s">
        <v>280</v>
      </c>
      <c r="N95" s="1" t="s">
        <v>111</v>
      </c>
      <c r="O95" s="3"/>
      <c r="P95" s="1" t="s">
        <v>185</v>
      </c>
      <c r="Q95" s="4"/>
      <c r="R95" s="4">
        <v>1000</v>
      </c>
      <c r="S95" s="4">
        <v>23675</v>
      </c>
    </row>
    <row r="96" spans="1:19">
      <c r="A96" s="1"/>
      <c r="B96" s="1"/>
      <c r="C96" s="1"/>
      <c r="D96" s="1"/>
      <c r="E96" s="1"/>
      <c r="F96" s="1"/>
      <c r="G96" s="1"/>
      <c r="H96" s="1"/>
      <c r="I96" s="1" t="s">
        <v>107</v>
      </c>
      <c r="J96" s="2">
        <v>41101</v>
      </c>
      <c r="K96" s="1" t="s">
        <v>308</v>
      </c>
      <c r="L96" s="1" t="s">
        <v>309</v>
      </c>
      <c r="M96" s="1" t="s">
        <v>224</v>
      </c>
      <c r="N96" s="1" t="s">
        <v>111</v>
      </c>
      <c r="O96" s="3"/>
      <c r="P96" s="1" t="s">
        <v>185</v>
      </c>
      <c r="Q96" s="4"/>
      <c r="R96" s="4">
        <v>500</v>
      </c>
      <c r="S96" s="4">
        <v>24175</v>
      </c>
    </row>
    <row r="97" spans="1:19">
      <c r="A97" s="1"/>
      <c r="B97" s="1"/>
      <c r="C97" s="1"/>
      <c r="D97" s="1"/>
      <c r="E97" s="1"/>
      <c r="F97" s="1"/>
      <c r="G97" s="1"/>
      <c r="H97" s="1"/>
      <c r="I97" s="1" t="s">
        <v>19</v>
      </c>
      <c r="J97" s="2">
        <v>41108</v>
      </c>
      <c r="K97" s="1" t="s">
        <v>310</v>
      </c>
      <c r="L97" s="1"/>
      <c r="M97" s="1" t="s">
        <v>311</v>
      </c>
      <c r="N97" s="1" t="s">
        <v>111</v>
      </c>
      <c r="O97" s="3"/>
      <c r="P97" s="1" t="s">
        <v>312</v>
      </c>
      <c r="Q97" s="4"/>
      <c r="R97" s="4">
        <v>75</v>
      </c>
      <c r="S97" s="4">
        <v>24250</v>
      </c>
    </row>
    <row r="98" spans="1:19">
      <c r="A98" s="1"/>
      <c r="B98" s="1"/>
      <c r="C98" s="1"/>
      <c r="D98" s="1"/>
      <c r="E98" s="1"/>
      <c r="F98" s="1"/>
      <c r="G98" s="1"/>
      <c r="H98" s="1"/>
      <c r="I98" s="1" t="s">
        <v>107</v>
      </c>
      <c r="J98" s="2">
        <v>41109</v>
      </c>
      <c r="K98" s="1" t="s">
        <v>313</v>
      </c>
      <c r="L98" s="1" t="s">
        <v>314</v>
      </c>
      <c r="M98" s="1" t="s">
        <v>231</v>
      </c>
      <c r="N98" s="1" t="s">
        <v>111</v>
      </c>
      <c r="O98" s="3"/>
      <c r="P98" s="1" t="s">
        <v>185</v>
      </c>
      <c r="Q98" s="4"/>
      <c r="R98" s="4">
        <v>500</v>
      </c>
      <c r="S98" s="4">
        <v>24750</v>
      </c>
    </row>
    <row r="99" spans="1:19">
      <c r="A99" s="1"/>
      <c r="B99" s="1"/>
      <c r="C99" s="1"/>
      <c r="D99" s="1"/>
      <c r="E99" s="1"/>
      <c r="F99" s="1"/>
      <c r="G99" s="1"/>
      <c r="H99" s="1"/>
      <c r="I99" s="1" t="s">
        <v>107</v>
      </c>
      <c r="J99" s="2">
        <v>41109</v>
      </c>
      <c r="K99" s="1" t="s">
        <v>315</v>
      </c>
      <c r="L99" s="1" t="s">
        <v>316</v>
      </c>
      <c r="M99" s="1" t="s">
        <v>231</v>
      </c>
      <c r="N99" s="1" t="s">
        <v>111</v>
      </c>
      <c r="O99" s="3"/>
      <c r="P99" s="1" t="s">
        <v>185</v>
      </c>
      <c r="Q99" s="4"/>
      <c r="R99" s="4">
        <v>250</v>
      </c>
      <c r="S99" s="4">
        <v>25000</v>
      </c>
    </row>
    <row r="100" spans="1:19">
      <c r="A100" s="1"/>
      <c r="B100" s="1"/>
      <c r="C100" s="1"/>
      <c r="D100" s="1"/>
      <c r="E100" s="1"/>
      <c r="F100" s="1"/>
      <c r="G100" s="1"/>
      <c r="H100" s="1"/>
      <c r="I100" s="1" t="s">
        <v>107</v>
      </c>
      <c r="J100" s="2">
        <v>41114</v>
      </c>
      <c r="K100" s="1"/>
      <c r="L100" s="1" t="s">
        <v>317</v>
      </c>
      <c r="M100" s="1" t="s">
        <v>318</v>
      </c>
      <c r="N100" s="1" t="s">
        <v>111</v>
      </c>
      <c r="O100" s="3"/>
      <c r="P100" s="1" t="s">
        <v>185</v>
      </c>
      <c r="Q100" s="4"/>
      <c r="R100" s="4">
        <v>250</v>
      </c>
      <c r="S100" s="4">
        <v>25250</v>
      </c>
    </row>
    <row r="101" spans="1:19">
      <c r="A101" s="1"/>
      <c r="B101" s="1"/>
      <c r="C101" s="1"/>
      <c r="D101" s="1"/>
      <c r="E101" s="1"/>
      <c r="F101" s="1"/>
      <c r="G101" s="1"/>
      <c r="H101" s="1"/>
      <c r="I101" s="1" t="s">
        <v>107</v>
      </c>
      <c r="J101" s="2">
        <v>41131</v>
      </c>
      <c r="K101" s="1" t="s">
        <v>319</v>
      </c>
      <c r="L101" s="1" t="s">
        <v>265</v>
      </c>
      <c r="M101" s="1" t="s">
        <v>283</v>
      </c>
      <c r="N101" s="1" t="s">
        <v>111</v>
      </c>
      <c r="O101" s="3"/>
      <c r="P101" s="1" t="s">
        <v>185</v>
      </c>
      <c r="Q101" s="4"/>
      <c r="R101" s="4">
        <v>250</v>
      </c>
      <c r="S101" s="4">
        <v>25500</v>
      </c>
    </row>
    <row r="102" spans="1:19">
      <c r="A102" s="1"/>
      <c r="B102" s="1"/>
      <c r="C102" s="1"/>
      <c r="D102" s="1"/>
      <c r="E102" s="1"/>
      <c r="F102" s="1"/>
      <c r="G102" s="1"/>
      <c r="H102" s="1"/>
      <c r="I102" s="1" t="s">
        <v>107</v>
      </c>
      <c r="J102" s="2">
        <v>41162</v>
      </c>
      <c r="K102" s="1" t="s">
        <v>320</v>
      </c>
      <c r="L102" s="1" t="s">
        <v>321</v>
      </c>
      <c r="M102" s="1" t="s">
        <v>231</v>
      </c>
      <c r="N102" s="1" t="s">
        <v>111</v>
      </c>
      <c r="O102" s="3"/>
      <c r="P102" s="1" t="s">
        <v>185</v>
      </c>
      <c r="Q102" s="4"/>
      <c r="R102" s="4">
        <v>1000</v>
      </c>
      <c r="S102" s="4">
        <v>26500</v>
      </c>
    </row>
    <row r="103" spans="1:19">
      <c r="A103" s="1"/>
      <c r="B103" s="1"/>
      <c r="C103" s="1"/>
      <c r="D103" s="1"/>
      <c r="E103" s="1"/>
      <c r="F103" s="1"/>
      <c r="G103" s="1"/>
      <c r="H103" s="1"/>
      <c r="I103" s="1" t="s">
        <v>107</v>
      </c>
      <c r="J103" s="2">
        <v>41227</v>
      </c>
      <c r="K103" s="1" t="s">
        <v>322</v>
      </c>
      <c r="L103" s="1" t="s">
        <v>323</v>
      </c>
      <c r="M103" s="1" t="s">
        <v>283</v>
      </c>
      <c r="N103" s="1" t="s">
        <v>111</v>
      </c>
      <c r="O103" s="3"/>
      <c r="P103" s="1" t="s">
        <v>112</v>
      </c>
      <c r="Q103" s="4"/>
      <c r="R103" s="4">
        <v>250</v>
      </c>
      <c r="S103" s="4">
        <v>26750</v>
      </c>
    </row>
    <row r="104" spans="1:19">
      <c r="A104" s="1"/>
      <c r="B104" s="1"/>
      <c r="C104" s="1"/>
      <c r="D104" s="1"/>
      <c r="E104" s="1"/>
      <c r="F104" s="1"/>
      <c r="G104" s="1"/>
      <c r="H104" s="1"/>
      <c r="I104" s="1" t="s">
        <v>107</v>
      </c>
      <c r="J104" s="2">
        <v>41234</v>
      </c>
      <c r="K104" s="1" t="s">
        <v>324</v>
      </c>
      <c r="L104" s="1" t="s">
        <v>247</v>
      </c>
      <c r="M104" s="1" t="s">
        <v>283</v>
      </c>
      <c r="N104" s="1" t="s">
        <v>111</v>
      </c>
      <c r="O104" s="3"/>
      <c r="P104" s="1" t="s">
        <v>112</v>
      </c>
      <c r="Q104" s="4"/>
      <c r="R104" s="4">
        <v>250</v>
      </c>
      <c r="S104" s="4">
        <v>27000</v>
      </c>
    </row>
    <row r="105" spans="1:19">
      <c r="A105" s="1"/>
      <c r="B105" s="1"/>
      <c r="C105" s="1"/>
      <c r="D105" s="1"/>
      <c r="E105" s="1"/>
      <c r="F105" s="1"/>
      <c r="G105" s="1"/>
      <c r="H105" s="1"/>
      <c r="I105" s="1" t="s">
        <v>107</v>
      </c>
      <c r="J105" s="2">
        <v>41234</v>
      </c>
      <c r="K105" s="1" t="s">
        <v>325</v>
      </c>
      <c r="L105" s="1" t="s">
        <v>233</v>
      </c>
      <c r="M105" s="1" t="s">
        <v>283</v>
      </c>
      <c r="N105" s="1" t="s">
        <v>111</v>
      </c>
      <c r="O105" s="3"/>
      <c r="P105" s="1" t="s">
        <v>112</v>
      </c>
      <c r="Q105" s="4"/>
      <c r="R105" s="4">
        <v>250</v>
      </c>
      <c r="S105" s="4">
        <v>27250</v>
      </c>
    </row>
    <row r="106" spans="1:19">
      <c r="A106" s="1"/>
      <c r="B106" s="1"/>
      <c r="C106" s="1"/>
      <c r="D106" s="1"/>
      <c r="E106" s="1"/>
      <c r="F106" s="1"/>
      <c r="G106" s="1"/>
      <c r="H106" s="1"/>
      <c r="I106" s="1" t="s">
        <v>19</v>
      </c>
      <c r="J106" s="2">
        <v>41243</v>
      </c>
      <c r="K106" s="1" t="s">
        <v>326</v>
      </c>
      <c r="L106" s="1"/>
      <c r="M106" s="1" t="s">
        <v>327</v>
      </c>
      <c r="N106" s="1" t="s">
        <v>111</v>
      </c>
      <c r="O106" s="3"/>
      <c r="P106" s="1" t="s">
        <v>328</v>
      </c>
      <c r="Q106" s="4"/>
      <c r="R106" s="4">
        <v>1000</v>
      </c>
      <c r="S106" s="4">
        <v>28250</v>
      </c>
    </row>
    <row r="107" spans="1:19">
      <c r="A107" s="1"/>
      <c r="B107" s="1"/>
      <c r="C107" s="1"/>
      <c r="D107" s="1"/>
      <c r="E107" s="1"/>
      <c r="F107" s="1"/>
      <c r="G107" s="1"/>
      <c r="H107" s="1"/>
      <c r="I107" s="1" t="s">
        <v>107</v>
      </c>
      <c r="J107" s="2">
        <v>41246</v>
      </c>
      <c r="K107" s="1" t="s">
        <v>329</v>
      </c>
      <c r="L107" s="1" t="s">
        <v>330</v>
      </c>
      <c r="M107" s="1" t="s">
        <v>283</v>
      </c>
      <c r="N107" s="1" t="s">
        <v>111</v>
      </c>
      <c r="O107" s="3"/>
      <c r="P107" s="1" t="s">
        <v>112</v>
      </c>
      <c r="Q107" s="4"/>
      <c r="R107" s="4">
        <v>1000</v>
      </c>
      <c r="S107" s="4">
        <v>29250</v>
      </c>
    </row>
    <row r="108" spans="1:19">
      <c r="A108" s="1"/>
      <c r="B108" s="1"/>
      <c r="C108" s="1"/>
      <c r="D108" s="1"/>
      <c r="E108" s="1"/>
      <c r="F108" s="1"/>
      <c r="G108" s="1"/>
      <c r="H108" s="1"/>
      <c r="I108" s="1" t="s">
        <v>107</v>
      </c>
      <c r="J108" s="2">
        <v>41246</v>
      </c>
      <c r="K108" s="1" t="s">
        <v>331</v>
      </c>
      <c r="L108" s="1" t="s">
        <v>332</v>
      </c>
      <c r="M108" s="1" t="s">
        <v>283</v>
      </c>
      <c r="N108" s="1" t="s">
        <v>111</v>
      </c>
      <c r="O108" s="3"/>
      <c r="P108" s="1" t="s">
        <v>112</v>
      </c>
      <c r="Q108" s="4"/>
      <c r="R108" s="4">
        <v>500</v>
      </c>
      <c r="S108" s="4">
        <v>29750</v>
      </c>
    </row>
    <row r="109" spans="1:19">
      <c r="A109" s="1"/>
      <c r="B109" s="1"/>
      <c r="C109" s="1"/>
      <c r="D109" s="1"/>
      <c r="E109" s="1"/>
      <c r="F109" s="1"/>
      <c r="G109" s="1"/>
      <c r="H109" s="1"/>
      <c r="I109" s="1" t="s">
        <v>107</v>
      </c>
      <c r="J109" s="2">
        <v>41247</v>
      </c>
      <c r="K109" s="1" t="s">
        <v>333</v>
      </c>
      <c r="L109" s="1" t="s">
        <v>261</v>
      </c>
      <c r="M109" s="1" t="s">
        <v>283</v>
      </c>
      <c r="N109" s="1" t="s">
        <v>111</v>
      </c>
      <c r="O109" s="3"/>
      <c r="P109" s="1" t="s">
        <v>112</v>
      </c>
      <c r="Q109" s="4"/>
      <c r="R109" s="4">
        <v>1000</v>
      </c>
      <c r="S109" s="4">
        <v>30750</v>
      </c>
    </row>
    <row r="110" spans="1:19">
      <c r="A110" s="1"/>
      <c r="B110" s="1"/>
      <c r="C110" s="1"/>
      <c r="D110" s="1"/>
      <c r="E110" s="1"/>
      <c r="F110" s="1"/>
      <c r="G110" s="1"/>
      <c r="H110" s="1"/>
      <c r="I110" s="1" t="s">
        <v>107</v>
      </c>
      <c r="J110" s="2">
        <v>41261</v>
      </c>
      <c r="K110" s="1" t="s">
        <v>334</v>
      </c>
      <c r="L110" s="1" t="s">
        <v>294</v>
      </c>
      <c r="M110" s="1" t="s">
        <v>283</v>
      </c>
      <c r="N110" s="1" t="s">
        <v>111</v>
      </c>
      <c r="O110" s="3"/>
      <c r="P110" s="1" t="s">
        <v>112</v>
      </c>
      <c r="Q110" s="4"/>
      <c r="R110" s="4">
        <v>1000</v>
      </c>
      <c r="S110" s="4">
        <v>31750</v>
      </c>
    </row>
    <row r="111" spans="1:19">
      <c r="A111" s="1"/>
      <c r="B111" s="1"/>
      <c r="C111" s="1"/>
      <c r="D111" s="1"/>
      <c r="E111" s="1"/>
      <c r="F111" s="1"/>
      <c r="G111" s="1"/>
      <c r="H111" s="1"/>
      <c r="I111" s="1" t="s">
        <v>107</v>
      </c>
      <c r="J111" s="2">
        <v>41261</v>
      </c>
      <c r="K111" s="1" t="s">
        <v>335</v>
      </c>
      <c r="L111" s="1" t="s">
        <v>336</v>
      </c>
      <c r="M111" s="1" t="s">
        <v>283</v>
      </c>
      <c r="N111" s="1" t="s">
        <v>111</v>
      </c>
      <c r="O111" s="3"/>
      <c r="P111" s="1" t="s">
        <v>112</v>
      </c>
      <c r="Q111" s="4"/>
      <c r="R111" s="4">
        <v>1000</v>
      </c>
      <c r="S111" s="4">
        <v>32750</v>
      </c>
    </row>
    <row r="112" spans="1:19">
      <c r="A112" s="1"/>
      <c r="B112" s="1"/>
      <c r="C112" s="1"/>
      <c r="D112" s="1"/>
      <c r="E112" s="1"/>
      <c r="F112" s="1"/>
      <c r="G112" s="1"/>
      <c r="H112" s="1"/>
      <c r="I112" s="1" t="s">
        <v>107</v>
      </c>
      <c r="J112" s="2">
        <v>41264</v>
      </c>
      <c r="K112" s="1" t="s">
        <v>337</v>
      </c>
      <c r="L112" s="1" t="s">
        <v>338</v>
      </c>
      <c r="M112" s="1" t="s">
        <v>339</v>
      </c>
      <c r="N112" s="1" t="s">
        <v>111</v>
      </c>
      <c r="O112" s="3"/>
      <c r="P112" s="1" t="s">
        <v>112</v>
      </c>
      <c r="Q112" s="4"/>
      <c r="R112" s="4">
        <v>1000</v>
      </c>
      <c r="S112" s="4">
        <v>33750</v>
      </c>
    </row>
    <row r="113" spans="1:19" ht="15" thickBot="1">
      <c r="A113" s="1"/>
      <c r="B113" s="1"/>
      <c r="C113" s="1"/>
      <c r="D113" s="1"/>
      <c r="E113" s="1"/>
      <c r="F113" s="1"/>
      <c r="G113" s="1"/>
      <c r="H113" s="1"/>
      <c r="I113" s="1" t="s">
        <v>107</v>
      </c>
      <c r="J113" s="2">
        <v>41270</v>
      </c>
      <c r="K113" s="1" t="s">
        <v>340</v>
      </c>
      <c r="L113" s="1" t="s">
        <v>309</v>
      </c>
      <c r="M113" s="1" t="s">
        <v>283</v>
      </c>
      <c r="N113" s="1" t="s">
        <v>111</v>
      </c>
      <c r="O113" s="3"/>
      <c r="P113" s="1" t="s">
        <v>112</v>
      </c>
      <c r="Q113" s="5"/>
      <c r="R113" s="5">
        <v>500</v>
      </c>
      <c r="S113" s="5">
        <v>34250</v>
      </c>
    </row>
    <row r="114" spans="1:19">
      <c r="A114" s="1"/>
      <c r="B114" s="1"/>
      <c r="C114" s="1"/>
      <c r="D114" s="1"/>
      <c r="E114" s="1"/>
      <c r="F114" s="1" t="s">
        <v>341</v>
      </c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4">
        <f>ROUND(SUM(Q49:Q113),5)</f>
        <v>0</v>
      </c>
      <c r="R114" s="4">
        <f>ROUND(SUM(R49:R113),5)</f>
        <v>34250</v>
      </c>
      <c r="S114" s="4">
        <f>S113</f>
        <v>34250</v>
      </c>
    </row>
    <row r="115" spans="1:19">
      <c r="A115" s="1"/>
      <c r="B115" s="1"/>
      <c r="C115" s="1"/>
      <c r="D115" s="1"/>
      <c r="E115" s="1"/>
      <c r="F115" s="1" t="s">
        <v>129</v>
      </c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4"/>
      <c r="R115" s="4"/>
      <c r="S115" s="4"/>
    </row>
    <row r="116" spans="1:19">
      <c r="A116" s="1"/>
      <c r="B116" s="1"/>
      <c r="C116" s="1"/>
      <c r="D116" s="1"/>
      <c r="E116" s="1"/>
      <c r="F116" s="1"/>
      <c r="G116" s="1"/>
      <c r="H116" s="1"/>
      <c r="I116" s="1" t="s">
        <v>107</v>
      </c>
      <c r="J116" s="2">
        <v>40995</v>
      </c>
      <c r="K116" s="1" t="s">
        <v>342</v>
      </c>
      <c r="L116" s="1" t="s">
        <v>330</v>
      </c>
      <c r="M116" s="1" t="s">
        <v>343</v>
      </c>
      <c r="N116" s="1" t="s">
        <v>111</v>
      </c>
      <c r="O116" s="3"/>
      <c r="P116" s="1" t="s">
        <v>185</v>
      </c>
      <c r="Q116" s="4"/>
      <c r="R116" s="4">
        <v>2500</v>
      </c>
      <c r="S116" s="4">
        <v>2500</v>
      </c>
    </row>
    <row r="117" spans="1:19">
      <c r="A117" s="1"/>
      <c r="B117" s="1"/>
      <c r="C117" s="1"/>
      <c r="D117" s="1"/>
      <c r="E117" s="1"/>
      <c r="F117" s="1"/>
      <c r="G117" s="1"/>
      <c r="H117" s="1"/>
      <c r="I117" s="1" t="s">
        <v>19</v>
      </c>
      <c r="J117" s="2">
        <v>41108</v>
      </c>
      <c r="K117" s="1" t="s">
        <v>344</v>
      </c>
      <c r="L117" s="1"/>
      <c r="M117" s="1" t="s">
        <v>345</v>
      </c>
      <c r="N117" s="1" t="s">
        <v>111</v>
      </c>
      <c r="O117" s="3"/>
      <c r="P117" s="1" t="s">
        <v>312</v>
      </c>
      <c r="Q117" s="4"/>
      <c r="R117" s="4">
        <v>33</v>
      </c>
      <c r="S117" s="4">
        <v>2533</v>
      </c>
    </row>
    <row r="118" spans="1:19">
      <c r="A118" s="1"/>
      <c r="B118" s="1"/>
      <c r="C118" s="1"/>
      <c r="D118" s="1"/>
      <c r="E118" s="1"/>
      <c r="F118" s="1"/>
      <c r="G118" s="1"/>
      <c r="H118" s="1"/>
      <c r="I118" s="1" t="s">
        <v>19</v>
      </c>
      <c r="J118" s="2">
        <v>41115</v>
      </c>
      <c r="K118" s="1" t="s">
        <v>346</v>
      </c>
      <c r="L118" s="1"/>
      <c r="M118" s="1" t="s">
        <v>347</v>
      </c>
      <c r="N118" s="1" t="s">
        <v>111</v>
      </c>
      <c r="O118" s="3"/>
      <c r="P118" s="1" t="s">
        <v>328</v>
      </c>
      <c r="Q118" s="4"/>
      <c r="R118" s="4">
        <v>99</v>
      </c>
      <c r="S118" s="4">
        <v>2632</v>
      </c>
    </row>
    <row r="119" spans="1:19">
      <c r="A119" s="1"/>
      <c r="B119" s="1"/>
      <c r="C119" s="1"/>
      <c r="D119" s="1"/>
      <c r="E119" s="1"/>
      <c r="F119" s="1"/>
      <c r="G119" s="1"/>
      <c r="H119" s="1"/>
      <c r="I119" s="1" t="s">
        <v>107</v>
      </c>
      <c r="J119" s="2">
        <v>41128</v>
      </c>
      <c r="K119" s="1" t="s">
        <v>348</v>
      </c>
      <c r="L119" s="1" t="s">
        <v>336</v>
      </c>
      <c r="M119" s="1" t="s">
        <v>349</v>
      </c>
      <c r="N119" s="1" t="s">
        <v>111</v>
      </c>
      <c r="O119" s="3"/>
      <c r="P119" s="1" t="s">
        <v>185</v>
      </c>
      <c r="Q119" s="4"/>
      <c r="R119" s="4">
        <v>99</v>
      </c>
      <c r="S119" s="4">
        <v>2731</v>
      </c>
    </row>
    <row r="120" spans="1:19">
      <c r="A120" s="1"/>
      <c r="B120" s="1"/>
      <c r="C120" s="1"/>
      <c r="D120" s="1"/>
      <c r="E120" s="1"/>
      <c r="F120" s="1"/>
      <c r="G120" s="1"/>
      <c r="H120" s="1"/>
      <c r="I120" s="1" t="s">
        <v>107</v>
      </c>
      <c r="J120" s="2">
        <v>41135</v>
      </c>
      <c r="K120" s="1" t="s">
        <v>350</v>
      </c>
      <c r="L120" s="1" t="s">
        <v>247</v>
      </c>
      <c r="M120" s="1" t="s">
        <v>351</v>
      </c>
      <c r="N120" s="1" t="s">
        <v>111</v>
      </c>
      <c r="O120" s="3"/>
      <c r="P120" s="1" t="s">
        <v>185</v>
      </c>
      <c r="Q120" s="4"/>
      <c r="R120" s="4">
        <v>99</v>
      </c>
      <c r="S120" s="4">
        <v>2830</v>
      </c>
    </row>
    <row r="121" spans="1:19">
      <c r="A121" s="1"/>
      <c r="B121" s="1"/>
      <c r="C121" s="1"/>
      <c r="D121" s="1"/>
      <c r="E121" s="1"/>
      <c r="F121" s="1"/>
      <c r="G121" s="1"/>
      <c r="H121" s="1"/>
      <c r="I121" s="1" t="s">
        <v>107</v>
      </c>
      <c r="J121" s="2">
        <v>41135</v>
      </c>
      <c r="K121" s="1" t="s">
        <v>352</v>
      </c>
      <c r="L121" s="1" t="s">
        <v>287</v>
      </c>
      <c r="M121" s="1" t="s">
        <v>353</v>
      </c>
      <c r="N121" s="1" t="s">
        <v>111</v>
      </c>
      <c r="O121" s="3"/>
      <c r="P121" s="1" t="s">
        <v>185</v>
      </c>
      <c r="Q121" s="4"/>
      <c r="R121" s="4">
        <v>99</v>
      </c>
      <c r="S121" s="4">
        <v>2929</v>
      </c>
    </row>
    <row r="122" spans="1:19">
      <c r="A122" s="1"/>
      <c r="B122" s="1"/>
      <c r="C122" s="1"/>
      <c r="D122" s="1"/>
      <c r="E122" s="1"/>
      <c r="F122" s="1"/>
      <c r="G122" s="1"/>
      <c r="H122" s="1"/>
      <c r="I122" s="1" t="s">
        <v>107</v>
      </c>
      <c r="J122" s="2">
        <v>41143</v>
      </c>
      <c r="K122" s="1" t="s">
        <v>354</v>
      </c>
      <c r="L122" s="1" t="s">
        <v>267</v>
      </c>
      <c r="M122" s="1" t="s">
        <v>355</v>
      </c>
      <c r="N122" s="1" t="s">
        <v>111</v>
      </c>
      <c r="O122" s="3"/>
      <c r="P122" s="1" t="s">
        <v>185</v>
      </c>
      <c r="Q122" s="4"/>
      <c r="R122" s="4">
        <v>99</v>
      </c>
      <c r="S122" s="4">
        <v>3028</v>
      </c>
    </row>
    <row r="123" spans="1:19">
      <c r="A123" s="1"/>
      <c r="B123" s="1"/>
      <c r="C123" s="1"/>
      <c r="D123" s="1"/>
      <c r="E123" s="1"/>
      <c r="F123" s="1"/>
      <c r="G123" s="1"/>
      <c r="H123" s="1"/>
      <c r="I123" s="1" t="s">
        <v>107</v>
      </c>
      <c r="J123" s="2">
        <v>41149</v>
      </c>
      <c r="K123" s="1"/>
      <c r="L123" s="1" t="s">
        <v>225</v>
      </c>
      <c r="M123" s="1" t="s">
        <v>355</v>
      </c>
      <c r="N123" s="1" t="s">
        <v>111</v>
      </c>
      <c r="O123" s="3"/>
      <c r="P123" s="1" t="s">
        <v>185</v>
      </c>
      <c r="Q123" s="4"/>
      <c r="R123" s="4">
        <v>99</v>
      </c>
      <c r="S123" s="4">
        <v>3127</v>
      </c>
    </row>
    <row r="124" spans="1:19">
      <c r="A124" s="1"/>
      <c r="B124" s="1"/>
      <c r="C124" s="1"/>
      <c r="D124" s="1"/>
      <c r="E124" s="1"/>
      <c r="F124" s="1"/>
      <c r="G124" s="1"/>
      <c r="H124" s="1"/>
      <c r="I124" s="1" t="s">
        <v>107</v>
      </c>
      <c r="J124" s="2">
        <v>41157</v>
      </c>
      <c r="K124" s="1" t="s">
        <v>356</v>
      </c>
      <c r="L124" s="1" t="s">
        <v>296</v>
      </c>
      <c r="M124" s="1" t="s">
        <v>357</v>
      </c>
      <c r="N124" s="1" t="s">
        <v>111</v>
      </c>
      <c r="O124" s="3"/>
      <c r="P124" s="1" t="s">
        <v>185</v>
      </c>
      <c r="Q124" s="4"/>
      <c r="R124" s="4">
        <v>99</v>
      </c>
      <c r="S124" s="4">
        <v>3226</v>
      </c>
    </row>
    <row r="125" spans="1:19" ht="15" thickBot="1">
      <c r="A125" s="1"/>
      <c r="B125" s="1"/>
      <c r="C125" s="1"/>
      <c r="D125" s="1"/>
      <c r="E125" s="1"/>
      <c r="F125" s="1"/>
      <c r="G125" s="1"/>
      <c r="H125" s="1"/>
      <c r="I125" s="1" t="s">
        <v>107</v>
      </c>
      <c r="J125" s="2">
        <v>41163</v>
      </c>
      <c r="K125" s="1" t="s">
        <v>358</v>
      </c>
      <c r="L125" s="1" t="s">
        <v>359</v>
      </c>
      <c r="M125" s="1" t="s">
        <v>360</v>
      </c>
      <c r="N125" s="1" t="s">
        <v>111</v>
      </c>
      <c r="O125" s="3"/>
      <c r="P125" s="1" t="s">
        <v>185</v>
      </c>
      <c r="Q125" s="7"/>
      <c r="R125" s="7">
        <v>99</v>
      </c>
      <c r="S125" s="7">
        <v>3325</v>
      </c>
    </row>
    <row r="126" spans="1:19" ht="15" thickBot="1">
      <c r="A126" s="1"/>
      <c r="B126" s="1"/>
      <c r="C126" s="1"/>
      <c r="D126" s="1"/>
      <c r="E126" s="1"/>
      <c r="F126" s="1" t="s">
        <v>361</v>
      </c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8">
        <f>ROUND(SUM(Q115:Q125),5)</f>
        <v>0</v>
      </c>
      <c r="R126" s="8">
        <f>ROUND(SUM(R115:R125),5)</f>
        <v>3325</v>
      </c>
      <c r="S126" s="8">
        <f>S125</f>
        <v>3325</v>
      </c>
    </row>
    <row r="127" spans="1:19" ht="15" thickBot="1">
      <c r="A127" s="1"/>
      <c r="B127" s="1"/>
      <c r="C127" s="1"/>
      <c r="D127" s="1"/>
      <c r="E127" s="1" t="s">
        <v>130</v>
      </c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8">
        <f>ROUND(Q114+Q126,5)</f>
        <v>0</v>
      </c>
      <c r="R127" s="8">
        <f>ROUND(R114+R126,5)</f>
        <v>37575</v>
      </c>
      <c r="S127" s="8">
        <f>ROUND(S114+S126,5)</f>
        <v>37575</v>
      </c>
    </row>
    <row r="128" spans="1:19" ht="15" thickBot="1">
      <c r="A128" s="1"/>
      <c r="B128" s="1"/>
      <c r="C128" s="1"/>
      <c r="D128" s="1" t="s">
        <v>131</v>
      </c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6">
        <f>ROUND(Q47+Q127,5)</f>
        <v>69160</v>
      </c>
      <c r="R128" s="6">
        <f>ROUND(R47+R127,5)</f>
        <v>193336.54</v>
      </c>
      <c r="S128" s="6">
        <f>ROUND(S47+S127,5)</f>
        <v>124176.54</v>
      </c>
    </row>
    <row r="129" spans="1:19">
      <c r="A129" s="1"/>
      <c r="B129" s="1"/>
      <c r="C129" s="1" t="s">
        <v>132</v>
      </c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4">
        <f>Q128</f>
        <v>69160</v>
      </c>
      <c r="R129" s="4">
        <f>R128</f>
        <v>193336.54</v>
      </c>
      <c r="S129" s="4">
        <f>S128</f>
        <v>124176.54</v>
      </c>
    </row>
    <row r="130" spans="1:19">
      <c r="A130" s="1"/>
      <c r="B130" s="1"/>
      <c r="C130" s="1"/>
      <c r="D130" s="1" t="s">
        <v>133</v>
      </c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4"/>
      <c r="R130" s="4"/>
      <c r="S130" s="4"/>
    </row>
    <row r="131" spans="1:19">
      <c r="A131" s="1"/>
      <c r="B131" s="1"/>
      <c r="C131" s="1"/>
      <c r="D131" s="1"/>
      <c r="E131" s="1" t="s">
        <v>134</v>
      </c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4"/>
      <c r="R131" s="4"/>
      <c r="S131" s="4"/>
    </row>
    <row r="132" spans="1:19">
      <c r="A132" s="1"/>
      <c r="B132" s="1"/>
      <c r="C132" s="1"/>
      <c r="D132" s="1"/>
      <c r="E132" s="1"/>
      <c r="F132" s="1" t="s">
        <v>135</v>
      </c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4"/>
      <c r="R132" s="4"/>
      <c r="S132" s="4"/>
    </row>
    <row r="133" spans="1:19">
      <c r="A133" s="1"/>
      <c r="B133" s="1"/>
      <c r="C133" s="1"/>
      <c r="D133" s="1"/>
      <c r="E133" s="1"/>
      <c r="F133" s="1"/>
      <c r="G133" s="1" t="s">
        <v>136</v>
      </c>
      <c r="H133" s="1"/>
      <c r="I133" s="1"/>
      <c r="J133" s="2"/>
      <c r="K133" s="1"/>
      <c r="L133" s="1"/>
      <c r="M133" s="1"/>
      <c r="N133" s="1"/>
      <c r="O133" s="1"/>
      <c r="P133" s="1"/>
      <c r="Q133" s="4"/>
      <c r="R133" s="4"/>
      <c r="S133" s="4"/>
    </row>
    <row r="134" spans="1:19" ht="15" thickBot="1">
      <c r="A134" s="1"/>
      <c r="B134" s="1"/>
      <c r="C134" s="1"/>
      <c r="D134" s="1"/>
      <c r="E134" s="1"/>
      <c r="F134" s="1"/>
      <c r="G134" s="1"/>
      <c r="H134" s="1"/>
      <c r="I134" s="1" t="s">
        <v>18</v>
      </c>
      <c r="J134" s="2">
        <v>40964</v>
      </c>
      <c r="K134" s="1" t="s">
        <v>362</v>
      </c>
      <c r="L134" s="1" t="s">
        <v>80</v>
      </c>
      <c r="M134" s="1" t="s">
        <v>363</v>
      </c>
      <c r="N134" s="1" t="s">
        <v>111</v>
      </c>
      <c r="O134" s="3"/>
      <c r="P134" s="1" t="s">
        <v>76</v>
      </c>
      <c r="Q134" s="7">
        <v>29.95</v>
      </c>
      <c r="R134" s="7"/>
      <c r="S134" s="7">
        <v>29.95</v>
      </c>
    </row>
    <row r="135" spans="1:19" ht="15" thickBot="1">
      <c r="A135" s="1"/>
      <c r="B135" s="1"/>
      <c r="C135" s="1"/>
      <c r="D135" s="1"/>
      <c r="E135" s="1"/>
      <c r="F135" s="1"/>
      <c r="G135" s="1" t="s">
        <v>364</v>
      </c>
      <c r="H135" s="1"/>
      <c r="I135" s="1"/>
      <c r="J135" s="2"/>
      <c r="K135" s="1"/>
      <c r="L135" s="1"/>
      <c r="M135" s="1"/>
      <c r="N135" s="1"/>
      <c r="O135" s="1"/>
      <c r="P135" s="1"/>
      <c r="Q135" s="8">
        <f>ROUND(SUM(Q133:Q134),5)</f>
        <v>29.95</v>
      </c>
      <c r="R135" s="8">
        <f>ROUND(SUM(R133:R134),5)</f>
        <v>0</v>
      </c>
      <c r="S135" s="8">
        <f>S134</f>
        <v>29.95</v>
      </c>
    </row>
    <row r="136" spans="1:19" ht="15" thickBot="1">
      <c r="A136" s="1"/>
      <c r="B136" s="1"/>
      <c r="C136" s="1"/>
      <c r="D136" s="1"/>
      <c r="E136" s="1"/>
      <c r="F136" s="1" t="s">
        <v>137</v>
      </c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6">
        <f>Q135</f>
        <v>29.95</v>
      </c>
      <c r="R136" s="6">
        <f>R135</f>
        <v>0</v>
      </c>
      <c r="S136" s="6">
        <f>S135</f>
        <v>29.95</v>
      </c>
    </row>
    <row r="137" spans="1:19">
      <c r="A137" s="1"/>
      <c r="B137" s="1"/>
      <c r="C137" s="1"/>
      <c r="D137" s="1"/>
      <c r="E137" s="1" t="s">
        <v>138</v>
      </c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4">
        <f>Q136</f>
        <v>29.95</v>
      </c>
      <c r="R137" s="4">
        <f>R136</f>
        <v>0</v>
      </c>
      <c r="S137" s="4">
        <f>S136</f>
        <v>29.95</v>
      </c>
    </row>
    <row r="138" spans="1:19">
      <c r="A138" s="1"/>
      <c r="B138" s="1"/>
      <c r="C138" s="1"/>
      <c r="D138" s="1"/>
      <c r="E138" s="1" t="s">
        <v>11</v>
      </c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4"/>
      <c r="R138" s="4"/>
      <c r="S138" s="4"/>
    </row>
    <row r="139" spans="1:19">
      <c r="A139" s="1"/>
      <c r="B139" s="1"/>
      <c r="C139" s="1"/>
      <c r="D139" s="1"/>
      <c r="E139" s="1"/>
      <c r="F139" s="1" t="s">
        <v>12</v>
      </c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4"/>
      <c r="R139" s="4"/>
      <c r="S139" s="4"/>
    </row>
    <row r="140" spans="1:19">
      <c r="A140" s="1"/>
      <c r="B140" s="1"/>
      <c r="C140" s="1"/>
      <c r="D140" s="1"/>
      <c r="E140" s="1"/>
      <c r="F140" s="1"/>
      <c r="G140" s="1" t="s">
        <v>139</v>
      </c>
      <c r="H140" s="1"/>
      <c r="I140" s="1"/>
      <c r="J140" s="2"/>
      <c r="K140" s="1"/>
      <c r="L140" s="1"/>
      <c r="M140" s="1"/>
      <c r="N140" s="1"/>
      <c r="O140" s="1"/>
      <c r="P140" s="1"/>
      <c r="Q140" s="4"/>
      <c r="R140" s="4"/>
      <c r="S140" s="4"/>
    </row>
    <row r="141" spans="1:19">
      <c r="A141" s="1"/>
      <c r="B141" s="1"/>
      <c r="C141" s="1"/>
      <c r="D141" s="1"/>
      <c r="E141" s="1"/>
      <c r="F141" s="1"/>
      <c r="G141" s="1"/>
      <c r="H141" s="1"/>
      <c r="I141" s="1" t="s">
        <v>19</v>
      </c>
      <c r="J141" s="2">
        <v>40909</v>
      </c>
      <c r="K141" s="1" t="s">
        <v>365</v>
      </c>
      <c r="L141" s="1"/>
      <c r="M141" s="1" t="s">
        <v>366</v>
      </c>
      <c r="N141" s="1" t="s">
        <v>111</v>
      </c>
      <c r="O141" s="3"/>
      <c r="P141" s="1" t="s">
        <v>367</v>
      </c>
      <c r="Q141" s="4"/>
      <c r="R141" s="4">
        <v>1225.96</v>
      </c>
      <c r="S141" s="4">
        <v>-1225.96</v>
      </c>
    </row>
    <row r="142" spans="1:19">
      <c r="A142" s="1"/>
      <c r="B142" s="1"/>
      <c r="C142" s="1"/>
      <c r="D142" s="1"/>
      <c r="E142" s="1"/>
      <c r="F142" s="1"/>
      <c r="G142" s="1"/>
      <c r="H142" s="1"/>
      <c r="I142" s="1" t="s">
        <v>19</v>
      </c>
      <c r="J142" s="2">
        <v>40909</v>
      </c>
      <c r="K142" s="1" t="s">
        <v>365</v>
      </c>
      <c r="L142" s="1"/>
      <c r="M142" s="1" t="s">
        <v>368</v>
      </c>
      <c r="N142" s="1" t="s">
        <v>111</v>
      </c>
      <c r="O142" s="3"/>
      <c r="P142" s="1" t="s">
        <v>367</v>
      </c>
      <c r="Q142" s="4"/>
      <c r="R142" s="4">
        <v>93.79</v>
      </c>
      <c r="S142" s="4">
        <v>-1319.75</v>
      </c>
    </row>
    <row r="143" spans="1:19">
      <c r="A143" s="1"/>
      <c r="B143" s="1"/>
      <c r="C143" s="1"/>
      <c r="D143" s="1"/>
      <c r="E143" s="1"/>
      <c r="F143" s="1"/>
      <c r="G143" s="1"/>
      <c r="H143" s="1"/>
      <c r="I143" s="1" t="s">
        <v>19</v>
      </c>
      <c r="J143" s="2">
        <v>40923</v>
      </c>
      <c r="K143" s="1" t="s">
        <v>369</v>
      </c>
      <c r="L143" s="1"/>
      <c r="M143" s="1" t="s">
        <v>370</v>
      </c>
      <c r="N143" s="1" t="s">
        <v>111</v>
      </c>
      <c r="O143" s="3"/>
      <c r="P143" s="1" t="s">
        <v>371</v>
      </c>
      <c r="Q143" s="4">
        <v>2083.34</v>
      </c>
      <c r="R143" s="4"/>
      <c r="S143" s="4">
        <v>763.59</v>
      </c>
    </row>
    <row r="144" spans="1:19">
      <c r="A144" s="1"/>
      <c r="B144" s="1"/>
      <c r="C144" s="1"/>
      <c r="D144" s="1"/>
      <c r="E144" s="1"/>
      <c r="F144" s="1"/>
      <c r="G144" s="1"/>
      <c r="H144" s="1"/>
      <c r="I144" s="1" t="s">
        <v>19</v>
      </c>
      <c r="J144" s="2">
        <v>40923</v>
      </c>
      <c r="K144" s="1" t="s">
        <v>369</v>
      </c>
      <c r="L144" s="1"/>
      <c r="M144" s="1" t="s">
        <v>372</v>
      </c>
      <c r="N144" s="1" t="s">
        <v>111</v>
      </c>
      <c r="O144" s="3"/>
      <c r="P144" s="1" t="s">
        <v>371</v>
      </c>
      <c r="Q144" s="4">
        <v>288.55</v>
      </c>
      <c r="R144" s="4"/>
      <c r="S144" s="4">
        <v>1052.1400000000001</v>
      </c>
    </row>
    <row r="145" spans="1:19">
      <c r="A145" s="1"/>
      <c r="B145" s="1"/>
      <c r="C145" s="1"/>
      <c r="D145" s="1"/>
      <c r="E145" s="1"/>
      <c r="F145" s="1"/>
      <c r="G145" s="1"/>
      <c r="H145" s="1"/>
      <c r="I145" s="1" t="s">
        <v>19</v>
      </c>
      <c r="J145" s="2">
        <v>40939</v>
      </c>
      <c r="K145" s="1" t="s">
        <v>373</v>
      </c>
      <c r="L145" s="1"/>
      <c r="M145" s="1" t="s">
        <v>374</v>
      </c>
      <c r="N145" s="1" t="s">
        <v>111</v>
      </c>
      <c r="O145" s="3"/>
      <c r="P145" s="1" t="s">
        <v>375</v>
      </c>
      <c r="Q145" s="4">
        <v>19.54</v>
      </c>
      <c r="R145" s="4"/>
      <c r="S145" s="4">
        <v>1071.68</v>
      </c>
    </row>
    <row r="146" spans="1:19">
      <c r="A146" s="1"/>
      <c r="B146" s="1"/>
      <c r="C146" s="1"/>
      <c r="D146" s="1"/>
      <c r="E146" s="1"/>
      <c r="F146" s="1"/>
      <c r="G146" s="1"/>
      <c r="H146" s="1"/>
      <c r="I146" s="1" t="s">
        <v>19</v>
      </c>
      <c r="J146" s="2">
        <v>40939</v>
      </c>
      <c r="K146" s="1" t="s">
        <v>376</v>
      </c>
      <c r="L146" s="1"/>
      <c r="M146" s="1" t="s">
        <v>377</v>
      </c>
      <c r="N146" s="1" t="s">
        <v>111</v>
      </c>
      <c r="O146" s="3"/>
      <c r="P146" s="1" t="s">
        <v>367</v>
      </c>
      <c r="Q146" s="4">
        <v>1057.69</v>
      </c>
      <c r="R146" s="4"/>
      <c r="S146" s="4">
        <v>2129.37</v>
      </c>
    </row>
    <row r="147" spans="1:19">
      <c r="A147" s="1"/>
      <c r="B147" s="1"/>
      <c r="C147" s="1"/>
      <c r="D147" s="1"/>
      <c r="E147" s="1"/>
      <c r="F147" s="1"/>
      <c r="G147" s="1"/>
      <c r="H147" s="1"/>
      <c r="I147" s="1" t="s">
        <v>19</v>
      </c>
      <c r="J147" s="2">
        <v>40939</v>
      </c>
      <c r="K147" s="1" t="s">
        <v>376</v>
      </c>
      <c r="L147" s="1"/>
      <c r="M147" s="1" t="s">
        <v>377</v>
      </c>
      <c r="N147" s="1" t="s">
        <v>111</v>
      </c>
      <c r="O147" s="3"/>
      <c r="P147" s="1" t="s">
        <v>367</v>
      </c>
      <c r="Q147" s="4">
        <v>80.91</v>
      </c>
      <c r="R147" s="4"/>
      <c r="S147" s="4">
        <v>2210.2800000000002</v>
      </c>
    </row>
    <row r="148" spans="1:19">
      <c r="A148" s="1"/>
      <c r="B148" s="1"/>
      <c r="C148" s="1"/>
      <c r="D148" s="1"/>
      <c r="E148" s="1"/>
      <c r="F148" s="1"/>
      <c r="G148" s="1"/>
      <c r="H148" s="1"/>
      <c r="I148" s="1" t="s">
        <v>19</v>
      </c>
      <c r="J148" s="2">
        <v>40939</v>
      </c>
      <c r="K148" s="1" t="s">
        <v>378</v>
      </c>
      <c r="L148" s="1"/>
      <c r="M148" s="1" t="s">
        <v>379</v>
      </c>
      <c r="N148" s="1" t="s">
        <v>111</v>
      </c>
      <c r="O148" s="3"/>
      <c r="P148" s="1" t="s">
        <v>371</v>
      </c>
      <c r="Q148" s="4">
        <v>2083.34</v>
      </c>
      <c r="R148" s="4"/>
      <c r="S148" s="4">
        <v>4293.62</v>
      </c>
    </row>
    <row r="149" spans="1:19">
      <c r="A149" s="1"/>
      <c r="B149" s="1"/>
      <c r="C149" s="1"/>
      <c r="D149" s="1"/>
      <c r="E149" s="1"/>
      <c r="F149" s="1"/>
      <c r="G149" s="1"/>
      <c r="H149" s="1"/>
      <c r="I149" s="1" t="s">
        <v>19</v>
      </c>
      <c r="J149" s="2">
        <v>40939</v>
      </c>
      <c r="K149" s="1" t="s">
        <v>378</v>
      </c>
      <c r="L149" s="1"/>
      <c r="M149" s="1" t="s">
        <v>379</v>
      </c>
      <c r="N149" s="1" t="s">
        <v>111</v>
      </c>
      <c r="O149" s="3"/>
      <c r="P149" s="1" t="s">
        <v>371</v>
      </c>
      <c r="Q149" s="4">
        <v>288.55</v>
      </c>
      <c r="R149" s="4"/>
      <c r="S149" s="4">
        <v>4582.17</v>
      </c>
    </row>
    <row r="150" spans="1:19">
      <c r="A150" s="1"/>
      <c r="B150" s="1"/>
      <c r="C150" s="1"/>
      <c r="D150" s="1"/>
      <c r="E150" s="1"/>
      <c r="F150" s="1"/>
      <c r="G150" s="1"/>
      <c r="H150" s="1"/>
      <c r="I150" s="1" t="s">
        <v>19</v>
      </c>
      <c r="J150" s="2">
        <v>40940</v>
      </c>
      <c r="K150" s="1" t="s">
        <v>380</v>
      </c>
      <c r="L150" s="1"/>
      <c r="M150" s="1" t="s">
        <v>377</v>
      </c>
      <c r="N150" s="1" t="s">
        <v>111</v>
      </c>
      <c r="O150" s="3"/>
      <c r="P150" s="1" t="s">
        <v>367</v>
      </c>
      <c r="Q150" s="4"/>
      <c r="R150" s="4">
        <v>1057.69</v>
      </c>
      <c r="S150" s="4">
        <v>3524.48</v>
      </c>
    </row>
    <row r="151" spans="1:19">
      <c r="A151" s="1"/>
      <c r="B151" s="1"/>
      <c r="C151" s="1"/>
      <c r="D151" s="1"/>
      <c r="E151" s="1"/>
      <c r="F151" s="1"/>
      <c r="G151" s="1"/>
      <c r="H151" s="1"/>
      <c r="I151" s="1" t="s">
        <v>19</v>
      </c>
      <c r="J151" s="2">
        <v>40940</v>
      </c>
      <c r="K151" s="1" t="s">
        <v>380</v>
      </c>
      <c r="L151" s="1"/>
      <c r="M151" s="1" t="s">
        <v>377</v>
      </c>
      <c r="N151" s="1" t="s">
        <v>111</v>
      </c>
      <c r="O151" s="3"/>
      <c r="P151" s="1" t="s">
        <v>367</v>
      </c>
      <c r="Q151" s="4"/>
      <c r="R151" s="4">
        <v>80.91</v>
      </c>
      <c r="S151" s="4">
        <v>3443.57</v>
      </c>
    </row>
    <row r="152" spans="1:19">
      <c r="A152" s="1"/>
      <c r="B152" s="1"/>
      <c r="C152" s="1"/>
      <c r="D152" s="1"/>
      <c r="E152" s="1"/>
      <c r="F152" s="1"/>
      <c r="G152" s="1"/>
      <c r="H152" s="1"/>
      <c r="I152" s="1" t="s">
        <v>19</v>
      </c>
      <c r="J152" s="2">
        <v>40954</v>
      </c>
      <c r="K152" s="1" t="s">
        <v>381</v>
      </c>
      <c r="L152" s="1"/>
      <c r="M152" s="1" t="s">
        <v>382</v>
      </c>
      <c r="N152" s="1" t="s">
        <v>111</v>
      </c>
      <c r="O152" s="3"/>
      <c r="P152" s="1" t="s">
        <v>371</v>
      </c>
      <c r="Q152" s="4">
        <v>2083.34</v>
      </c>
      <c r="R152" s="4"/>
      <c r="S152" s="4">
        <v>5526.91</v>
      </c>
    </row>
    <row r="153" spans="1:19">
      <c r="A153" s="1"/>
      <c r="B153" s="1"/>
      <c r="C153" s="1"/>
      <c r="D153" s="1"/>
      <c r="E153" s="1"/>
      <c r="F153" s="1"/>
      <c r="G153" s="1"/>
      <c r="H153" s="1"/>
      <c r="I153" s="1" t="s">
        <v>19</v>
      </c>
      <c r="J153" s="2">
        <v>40954</v>
      </c>
      <c r="K153" s="1" t="s">
        <v>381</v>
      </c>
      <c r="L153" s="1"/>
      <c r="M153" s="1" t="s">
        <v>382</v>
      </c>
      <c r="N153" s="1" t="s">
        <v>111</v>
      </c>
      <c r="O153" s="3"/>
      <c r="P153" s="1" t="s">
        <v>371</v>
      </c>
      <c r="Q153" s="4">
        <v>288.55</v>
      </c>
      <c r="R153" s="4"/>
      <c r="S153" s="4">
        <v>5815.46</v>
      </c>
    </row>
    <row r="154" spans="1:19">
      <c r="A154" s="1"/>
      <c r="B154" s="1"/>
      <c r="C154" s="1"/>
      <c r="D154" s="1"/>
      <c r="E154" s="1"/>
      <c r="F154" s="1"/>
      <c r="G154" s="1"/>
      <c r="H154" s="1"/>
      <c r="I154" s="1" t="s">
        <v>19</v>
      </c>
      <c r="J154" s="2">
        <v>40968</v>
      </c>
      <c r="K154" s="1" t="s">
        <v>383</v>
      </c>
      <c r="L154" s="1"/>
      <c r="M154" s="1" t="s">
        <v>384</v>
      </c>
      <c r="N154" s="1" t="s">
        <v>111</v>
      </c>
      <c r="O154" s="3"/>
      <c r="P154" s="1" t="s">
        <v>367</v>
      </c>
      <c r="Q154" s="4">
        <v>1105.77</v>
      </c>
      <c r="R154" s="4"/>
      <c r="S154" s="4">
        <v>6921.23</v>
      </c>
    </row>
    <row r="155" spans="1:19">
      <c r="A155" s="1"/>
      <c r="B155" s="1"/>
      <c r="C155" s="1"/>
      <c r="D155" s="1"/>
      <c r="E155" s="1"/>
      <c r="F155" s="1"/>
      <c r="G155" s="1"/>
      <c r="H155" s="1"/>
      <c r="I155" s="1" t="s">
        <v>19</v>
      </c>
      <c r="J155" s="2">
        <v>40968</v>
      </c>
      <c r="K155" s="1" t="s">
        <v>383</v>
      </c>
      <c r="L155" s="1"/>
      <c r="M155" s="1" t="s">
        <v>384</v>
      </c>
      <c r="N155" s="1" t="s">
        <v>111</v>
      </c>
      <c r="O155" s="3"/>
      <c r="P155" s="1" t="s">
        <v>367</v>
      </c>
      <c r="Q155" s="4">
        <v>84.59</v>
      </c>
      <c r="R155" s="4"/>
      <c r="S155" s="4">
        <v>7005.82</v>
      </c>
    </row>
    <row r="156" spans="1:19">
      <c r="A156" s="1"/>
      <c r="B156" s="1"/>
      <c r="C156" s="1"/>
      <c r="D156" s="1"/>
      <c r="E156" s="1"/>
      <c r="F156" s="1"/>
      <c r="G156" s="1"/>
      <c r="H156" s="1"/>
      <c r="I156" s="1" t="s">
        <v>19</v>
      </c>
      <c r="J156" s="2">
        <v>40968</v>
      </c>
      <c r="K156" s="1" t="s">
        <v>385</v>
      </c>
      <c r="L156" s="1"/>
      <c r="M156" s="1" t="s">
        <v>386</v>
      </c>
      <c r="N156" s="1" t="s">
        <v>111</v>
      </c>
      <c r="O156" s="3"/>
      <c r="P156" s="1" t="s">
        <v>371</v>
      </c>
      <c r="Q156" s="4">
        <v>2083.34</v>
      </c>
      <c r="R156" s="4"/>
      <c r="S156" s="4">
        <v>9089.16</v>
      </c>
    </row>
    <row r="157" spans="1:19">
      <c r="A157" s="1"/>
      <c r="B157" s="1"/>
      <c r="C157" s="1"/>
      <c r="D157" s="1"/>
      <c r="E157" s="1"/>
      <c r="F157" s="1"/>
      <c r="G157" s="1"/>
      <c r="H157" s="1"/>
      <c r="I157" s="1" t="s">
        <v>19</v>
      </c>
      <c r="J157" s="2">
        <v>40968</v>
      </c>
      <c r="K157" s="1" t="s">
        <v>385</v>
      </c>
      <c r="L157" s="1"/>
      <c r="M157" s="1" t="s">
        <v>386</v>
      </c>
      <c r="N157" s="1" t="s">
        <v>111</v>
      </c>
      <c r="O157" s="3"/>
      <c r="P157" s="1" t="s">
        <v>371</v>
      </c>
      <c r="Q157" s="4">
        <v>205.88</v>
      </c>
      <c r="R157" s="4"/>
      <c r="S157" s="4">
        <v>9295.0400000000009</v>
      </c>
    </row>
    <row r="158" spans="1:19">
      <c r="A158" s="1"/>
      <c r="B158" s="1"/>
      <c r="C158" s="1"/>
      <c r="D158" s="1"/>
      <c r="E158" s="1"/>
      <c r="F158" s="1"/>
      <c r="G158" s="1"/>
      <c r="H158" s="1"/>
      <c r="I158" s="1" t="s">
        <v>19</v>
      </c>
      <c r="J158" s="2">
        <v>40968</v>
      </c>
      <c r="K158" s="1" t="s">
        <v>387</v>
      </c>
      <c r="L158" s="1"/>
      <c r="M158" s="1" t="s">
        <v>388</v>
      </c>
      <c r="N158" s="1" t="s">
        <v>111</v>
      </c>
      <c r="O158" s="3"/>
      <c r="P158" s="1" t="s">
        <v>375</v>
      </c>
      <c r="Q158" s="4">
        <v>19.54</v>
      </c>
      <c r="R158" s="4"/>
      <c r="S158" s="4">
        <v>9314.58</v>
      </c>
    </row>
    <row r="159" spans="1:19">
      <c r="A159" s="1"/>
      <c r="B159" s="1"/>
      <c r="C159" s="1"/>
      <c r="D159" s="1"/>
      <c r="E159" s="1"/>
      <c r="F159" s="1"/>
      <c r="G159" s="1"/>
      <c r="H159" s="1"/>
      <c r="I159" s="1" t="s">
        <v>19</v>
      </c>
      <c r="J159" s="2">
        <v>40969</v>
      </c>
      <c r="K159" s="1" t="s">
        <v>389</v>
      </c>
      <c r="L159" s="1"/>
      <c r="M159" s="1" t="s">
        <v>384</v>
      </c>
      <c r="N159" s="1" t="s">
        <v>111</v>
      </c>
      <c r="O159" s="3"/>
      <c r="P159" s="1" t="s">
        <v>367</v>
      </c>
      <c r="Q159" s="4"/>
      <c r="R159" s="4">
        <v>1105.77</v>
      </c>
      <c r="S159" s="4">
        <v>8208.81</v>
      </c>
    </row>
    <row r="160" spans="1:19">
      <c r="A160" s="1"/>
      <c r="B160" s="1"/>
      <c r="C160" s="1"/>
      <c r="D160" s="1"/>
      <c r="E160" s="1"/>
      <c r="F160" s="1"/>
      <c r="G160" s="1"/>
      <c r="H160" s="1"/>
      <c r="I160" s="1" t="s">
        <v>19</v>
      </c>
      <c r="J160" s="2">
        <v>40969</v>
      </c>
      <c r="K160" s="1" t="s">
        <v>389</v>
      </c>
      <c r="L160" s="1"/>
      <c r="M160" s="1" t="s">
        <v>384</v>
      </c>
      <c r="N160" s="1" t="s">
        <v>111</v>
      </c>
      <c r="O160" s="3"/>
      <c r="P160" s="1" t="s">
        <v>367</v>
      </c>
      <c r="Q160" s="4"/>
      <c r="R160" s="4">
        <v>84.59</v>
      </c>
      <c r="S160" s="4">
        <v>8124.22</v>
      </c>
    </row>
    <row r="161" spans="1:19">
      <c r="A161" s="1"/>
      <c r="B161" s="1"/>
      <c r="C161" s="1"/>
      <c r="D161" s="1"/>
      <c r="E161" s="1"/>
      <c r="F161" s="1"/>
      <c r="G161" s="1"/>
      <c r="H161" s="1"/>
      <c r="I161" s="1" t="s">
        <v>19</v>
      </c>
      <c r="J161" s="2">
        <v>40983</v>
      </c>
      <c r="K161" s="1" t="s">
        <v>390</v>
      </c>
      <c r="L161" s="1"/>
      <c r="M161" s="1" t="s">
        <v>391</v>
      </c>
      <c r="N161" s="1" t="s">
        <v>111</v>
      </c>
      <c r="O161" s="3"/>
      <c r="P161" s="1" t="s">
        <v>371</v>
      </c>
      <c r="Q161" s="4">
        <v>2083.34</v>
      </c>
      <c r="R161" s="4"/>
      <c r="S161" s="4">
        <v>10207.56</v>
      </c>
    </row>
    <row r="162" spans="1:19">
      <c r="A162" s="1"/>
      <c r="B162" s="1"/>
      <c r="C162" s="1"/>
      <c r="D162" s="1"/>
      <c r="E162" s="1"/>
      <c r="F162" s="1"/>
      <c r="G162" s="1"/>
      <c r="H162" s="1"/>
      <c r="I162" s="1" t="s">
        <v>19</v>
      </c>
      <c r="J162" s="2">
        <v>40983</v>
      </c>
      <c r="K162" s="1" t="s">
        <v>390</v>
      </c>
      <c r="L162" s="1"/>
      <c r="M162" s="1" t="s">
        <v>391</v>
      </c>
      <c r="N162" s="1" t="s">
        <v>111</v>
      </c>
      <c r="O162" s="3"/>
      <c r="P162" s="1" t="s">
        <v>371</v>
      </c>
      <c r="Q162" s="4">
        <v>159.38</v>
      </c>
      <c r="R162" s="4"/>
      <c r="S162" s="4">
        <v>10366.94</v>
      </c>
    </row>
    <row r="163" spans="1:19">
      <c r="A163" s="1"/>
      <c r="B163" s="1"/>
      <c r="C163" s="1"/>
      <c r="D163" s="1"/>
      <c r="E163" s="1"/>
      <c r="F163" s="1"/>
      <c r="G163" s="1"/>
      <c r="H163" s="1"/>
      <c r="I163" s="1" t="s">
        <v>19</v>
      </c>
      <c r="J163" s="2">
        <v>40998</v>
      </c>
      <c r="K163" s="1" t="s">
        <v>392</v>
      </c>
      <c r="L163" s="1"/>
      <c r="M163" s="1" t="s">
        <v>393</v>
      </c>
      <c r="N163" s="1" t="s">
        <v>111</v>
      </c>
      <c r="O163" s="3"/>
      <c r="P163" s="1" t="s">
        <v>371</v>
      </c>
      <c r="Q163" s="4">
        <v>2083.34</v>
      </c>
      <c r="R163" s="4"/>
      <c r="S163" s="4">
        <v>12450.28</v>
      </c>
    </row>
    <row r="164" spans="1:19">
      <c r="A164" s="1"/>
      <c r="B164" s="1"/>
      <c r="C164" s="1"/>
      <c r="D164" s="1"/>
      <c r="E164" s="1"/>
      <c r="F164" s="1"/>
      <c r="G164" s="1"/>
      <c r="H164" s="1"/>
      <c r="I164" s="1" t="s">
        <v>19</v>
      </c>
      <c r="J164" s="2">
        <v>40998</v>
      </c>
      <c r="K164" s="1" t="s">
        <v>392</v>
      </c>
      <c r="L164" s="1"/>
      <c r="M164" s="1" t="s">
        <v>393</v>
      </c>
      <c r="N164" s="1" t="s">
        <v>111</v>
      </c>
      <c r="O164" s="3"/>
      <c r="P164" s="1" t="s">
        <v>371</v>
      </c>
      <c r="Q164" s="4">
        <v>159.37</v>
      </c>
      <c r="R164" s="4"/>
      <c r="S164" s="4">
        <v>12609.65</v>
      </c>
    </row>
    <row r="165" spans="1:19">
      <c r="A165" s="1"/>
      <c r="B165" s="1"/>
      <c r="C165" s="1"/>
      <c r="D165" s="1"/>
      <c r="E165" s="1"/>
      <c r="F165" s="1"/>
      <c r="G165" s="1"/>
      <c r="H165" s="1"/>
      <c r="I165" s="1" t="s">
        <v>19</v>
      </c>
      <c r="J165" s="2">
        <v>40999</v>
      </c>
      <c r="K165" s="1" t="s">
        <v>394</v>
      </c>
      <c r="L165" s="1"/>
      <c r="M165" s="1" t="s">
        <v>395</v>
      </c>
      <c r="N165" s="1" t="s">
        <v>111</v>
      </c>
      <c r="O165" s="3"/>
      <c r="P165" s="1" t="s">
        <v>367</v>
      </c>
      <c r="Q165" s="4">
        <v>1346.15</v>
      </c>
      <c r="R165" s="4"/>
      <c r="S165" s="4">
        <v>13955.8</v>
      </c>
    </row>
    <row r="166" spans="1:19">
      <c r="A166" s="1"/>
      <c r="B166" s="1"/>
      <c r="C166" s="1"/>
      <c r="D166" s="1"/>
      <c r="E166" s="1"/>
      <c r="F166" s="1"/>
      <c r="G166" s="1"/>
      <c r="H166" s="1"/>
      <c r="I166" s="1" t="s">
        <v>19</v>
      </c>
      <c r="J166" s="2">
        <v>40999</v>
      </c>
      <c r="K166" s="1" t="s">
        <v>394</v>
      </c>
      <c r="L166" s="1"/>
      <c r="M166" s="1" t="s">
        <v>395</v>
      </c>
      <c r="N166" s="1" t="s">
        <v>111</v>
      </c>
      <c r="O166" s="3"/>
      <c r="P166" s="1" t="s">
        <v>367</v>
      </c>
      <c r="Q166" s="4">
        <v>102.98</v>
      </c>
      <c r="R166" s="4"/>
      <c r="S166" s="4">
        <v>14058.78</v>
      </c>
    </row>
    <row r="167" spans="1:19">
      <c r="A167" s="1"/>
      <c r="B167" s="1"/>
      <c r="C167" s="1"/>
      <c r="D167" s="1"/>
      <c r="E167" s="1"/>
      <c r="F167" s="1"/>
      <c r="G167" s="1"/>
      <c r="H167" s="1"/>
      <c r="I167" s="1" t="s">
        <v>19</v>
      </c>
      <c r="J167" s="2">
        <v>40999</v>
      </c>
      <c r="K167" s="1" t="s">
        <v>396</v>
      </c>
      <c r="L167" s="1"/>
      <c r="M167" s="1" t="s">
        <v>397</v>
      </c>
      <c r="N167" s="1" t="s">
        <v>111</v>
      </c>
      <c r="O167" s="3"/>
      <c r="P167" s="1" t="s">
        <v>375</v>
      </c>
      <c r="Q167" s="4">
        <v>28.51</v>
      </c>
      <c r="R167" s="4"/>
      <c r="S167" s="4">
        <v>14087.29</v>
      </c>
    </row>
    <row r="168" spans="1:19">
      <c r="A168" s="1"/>
      <c r="B168" s="1"/>
      <c r="C168" s="1"/>
      <c r="D168" s="1"/>
      <c r="E168" s="1"/>
      <c r="F168" s="1"/>
      <c r="G168" s="1"/>
      <c r="H168" s="1"/>
      <c r="I168" s="1" t="s">
        <v>19</v>
      </c>
      <c r="J168" s="2">
        <v>41000</v>
      </c>
      <c r="K168" s="1" t="s">
        <v>398</v>
      </c>
      <c r="L168" s="1"/>
      <c r="M168" s="1" t="s">
        <v>395</v>
      </c>
      <c r="N168" s="1" t="s">
        <v>111</v>
      </c>
      <c r="O168" s="3"/>
      <c r="P168" s="1" t="s">
        <v>367</v>
      </c>
      <c r="Q168" s="4"/>
      <c r="R168" s="4">
        <v>1346.15</v>
      </c>
      <c r="S168" s="4">
        <v>12741.14</v>
      </c>
    </row>
    <row r="169" spans="1:19">
      <c r="A169" s="1"/>
      <c r="B169" s="1"/>
      <c r="C169" s="1"/>
      <c r="D169" s="1"/>
      <c r="E169" s="1"/>
      <c r="F169" s="1"/>
      <c r="G169" s="1"/>
      <c r="H169" s="1"/>
      <c r="I169" s="1" t="s">
        <v>19</v>
      </c>
      <c r="J169" s="2">
        <v>41000</v>
      </c>
      <c r="K169" s="1" t="s">
        <v>398</v>
      </c>
      <c r="L169" s="1"/>
      <c r="M169" s="1" t="s">
        <v>395</v>
      </c>
      <c r="N169" s="1" t="s">
        <v>111</v>
      </c>
      <c r="O169" s="3"/>
      <c r="P169" s="1" t="s">
        <v>367</v>
      </c>
      <c r="Q169" s="4"/>
      <c r="R169" s="4">
        <v>102.98</v>
      </c>
      <c r="S169" s="4">
        <v>12638.16</v>
      </c>
    </row>
    <row r="170" spans="1:19">
      <c r="A170" s="1"/>
      <c r="B170" s="1"/>
      <c r="C170" s="1"/>
      <c r="D170" s="1"/>
      <c r="E170" s="1"/>
      <c r="F170" s="1"/>
      <c r="G170" s="1"/>
      <c r="H170" s="1"/>
      <c r="I170" s="1" t="s">
        <v>19</v>
      </c>
      <c r="J170" s="2">
        <v>41012</v>
      </c>
      <c r="K170" s="1" t="s">
        <v>399</v>
      </c>
      <c r="L170" s="1"/>
      <c r="M170" s="1" t="s">
        <v>400</v>
      </c>
      <c r="N170" s="1" t="s">
        <v>111</v>
      </c>
      <c r="O170" s="3"/>
      <c r="P170" s="1" t="s">
        <v>371</v>
      </c>
      <c r="Q170" s="4">
        <v>2083.34</v>
      </c>
      <c r="R170" s="4"/>
      <c r="S170" s="4">
        <v>14721.5</v>
      </c>
    </row>
    <row r="171" spans="1:19">
      <c r="A171" s="1"/>
      <c r="B171" s="1"/>
      <c r="C171" s="1"/>
      <c r="D171" s="1"/>
      <c r="E171" s="1"/>
      <c r="F171" s="1"/>
      <c r="G171" s="1"/>
      <c r="H171" s="1"/>
      <c r="I171" s="1" t="s">
        <v>19</v>
      </c>
      <c r="J171" s="2">
        <v>41012</v>
      </c>
      <c r="K171" s="1" t="s">
        <v>399</v>
      </c>
      <c r="L171" s="1"/>
      <c r="M171" s="1" t="s">
        <v>401</v>
      </c>
      <c r="N171" s="1" t="s">
        <v>111</v>
      </c>
      <c r="O171" s="3"/>
      <c r="P171" s="1" t="s">
        <v>371</v>
      </c>
      <c r="Q171" s="4">
        <v>159.38</v>
      </c>
      <c r="R171" s="4"/>
      <c r="S171" s="4">
        <v>14880.88</v>
      </c>
    </row>
    <row r="172" spans="1:19">
      <c r="A172" s="1"/>
      <c r="B172" s="1"/>
      <c r="C172" s="1"/>
      <c r="D172" s="1"/>
      <c r="E172" s="1"/>
      <c r="F172" s="1"/>
      <c r="G172" s="1"/>
      <c r="H172" s="1"/>
      <c r="I172" s="1" t="s">
        <v>19</v>
      </c>
      <c r="J172" s="2">
        <v>41029</v>
      </c>
      <c r="K172" s="1" t="s">
        <v>402</v>
      </c>
      <c r="L172" s="1"/>
      <c r="M172" s="1" t="s">
        <v>403</v>
      </c>
      <c r="N172" s="1" t="s">
        <v>111</v>
      </c>
      <c r="O172" s="3"/>
      <c r="P172" s="1" t="s">
        <v>367</v>
      </c>
      <c r="Q172" s="4">
        <v>1666.67</v>
      </c>
      <c r="R172" s="4"/>
      <c r="S172" s="4">
        <v>16547.55</v>
      </c>
    </row>
    <row r="173" spans="1:19">
      <c r="A173" s="1"/>
      <c r="B173" s="1"/>
      <c r="C173" s="1"/>
      <c r="D173" s="1"/>
      <c r="E173" s="1"/>
      <c r="F173" s="1"/>
      <c r="G173" s="1"/>
      <c r="H173" s="1"/>
      <c r="I173" s="1" t="s">
        <v>19</v>
      </c>
      <c r="J173" s="2">
        <v>41029</v>
      </c>
      <c r="K173" s="1" t="s">
        <v>402</v>
      </c>
      <c r="L173" s="1"/>
      <c r="M173" s="1" t="s">
        <v>404</v>
      </c>
      <c r="N173" s="1" t="s">
        <v>111</v>
      </c>
      <c r="O173" s="3"/>
      <c r="P173" s="1" t="s">
        <v>367</v>
      </c>
      <c r="Q173" s="4">
        <v>127.5</v>
      </c>
      <c r="R173" s="4"/>
      <c r="S173" s="4">
        <v>16675.05</v>
      </c>
    </row>
    <row r="174" spans="1:19">
      <c r="A174" s="1"/>
      <c r="B174" s="1"/>
      <c r="C174" s="1"/>
      <c r="D174" s="1"/>
      <c r="E174" s="1"/>
      <c r="F174" s="1"/>
      <c r="G174" s="1"/>
      <c r="H174" s="1"/>
      <c r="I174" s="1" t="s">
        <v>19</v>
      </c>
      <c r="J174" s="2">
        <v>41029</v>
      </c>
      <c r="K174" s="1" t="s">
        <v>405</v>
      </c>
      <c r="L174" s="1"/>
      <c r="M174" s="1" t="s">
        <v>406</v>
      </c>
      <c r="N174" s="1" t="s">
        <v>111</v>
      </c>
      <c r="O174" s="3"/>
      <c r="P174" s="1" t="s">
        <v>371</v>
      </c>
      <c r="Q174" s="4">
        <v>2083.34</v>
      </c>
      <c r="R174" s="4"/>
      <c r="S174" s="4">
        <v>18758.39</v>
      </c>
    </row>
    <row r="175" spans="1:19">
      <c r="A175" s="1"/>
      <c r="B175" s="1"/>
      <c r="C175" s="1"/>
      <c r="D175" s="1"/>
      <c r="E175" s="1"/>
      <c r="F175" s="1"/>
      <c r="G175" s="1"/>
      <c r="H175" s="1"/>
      <c r="I175" s="1" t="s">
        <v>19</v>
      </c>
      <c r="J175" s="2">
        <v>41029</v>
      </c>
      <c r="K175" s="1" t="s">
        <v>405</v>
      </c>
      <c r="L175" s="1"/>
      <c r="M175" s="1" t="s">
        <v>407</v>
      </c>
      <c r="N175" s="1" t="s">
        <v>111</v>
      </c>
      <c r="O175" s="3"/>
      <c r="P175" s="1" t="s">
        <v>371</v>
      </c>
      <c r="Q175" s="4">
        <v>159.38</v>
      </c>
      <c r="R175" s="4"/>
      <c r="S175" s="4">
        <v>18917.77</v>
      </c>
    </row>
    <row r="176" spans="1:19">
      <c r="A176" s="1"/>
      <c r="B176" s="1"/>
      <c r="C176" s="1"/>
      <c r="D176" s="1"/>
      <c r="E176" s="1"/>
      <c r="F176" s="1"/>
      <c r="G176" s="1"/>
      <c r="H176" s="1"/>
      <c r="I176" s="1" t="s">
        <v>19</v>
      </c>
      <c r="J176" s="2">
        <v>41029</v>
      </c>
      <c r="K176" s="1" t="s">
        <v>408</v>
      </c>
      <c r="L176" s="1"/>
      <c r="M176" s="1" t="s">
        <v>409</v>
      </c>
      <c r="N176" s="1" t="s">
        <v>111</v>
      </c>
      <c r="O176" s="3"/>
      <c r="P176" s="1" t="s">
        <v>375</v>
      </c>
      <c r="Q176" s="4">
        <v>28.5</v>
      </c>
      <c r="R176" s="4"/>
      <c r="S176" s="4">
        <v>18946.27</v>
      </c>
    </row>
    <row r="177" spans="1:19">
      <c r="A177" s="1"/>
      <c r="B177" s="1"/>
      <c r="C177" s="1"/>
      <c r="D177" s="1"/>
      <c r="E177" s="1"/>
      <c r="F177" s="1"/>
      <c r="G177" s="1"/>
      <c r="H177" s="1"/>
      <c r="I177" s="1" t="s">
        <v>19</v>
      </c>
      <c r="J177" s="2">
        <v>41030</v>
      </c>
      <c r="K177" s="1" t="s">
        <v>410</v>
      </c>
      <c r="L177" s="1"/>
      <c r="M177" s="1" t="s">
        <v>403</v>
      </c>
      <c r="N177" s="1" t="s">
        <v>111</v>
      </c>
      <c r="O177" s="3"/>
      <c r="P177" s="1" t="s">
        <v>367</v>
      </c>
      <c r="Q177" s="4"/>
      <c r="R177" s="4">
        <v>1666.67</v>
      </c>
      <c r="S177" s="4">
        <v>17279.599999999999</v>
      </c>
    </row>
    <row r="178" spans="1:19">
      <c r="A178" s="1"/>
      <c r="B178" s="1"/>
      <c r="C178" s="1"/>
      <c r="D178" s="1"/>
      <c r="E178" s="1"/>
      <c r="F178" s="1"/>
      <c r="G178" s="1"/>
      <c r="H178" s="1"/>
      <c r="I178" s="1" t="s">
        <v>19</v>
      </c>
      <c r="J178" s="2">
        <v>41030</v>
      </c>
      <c r="K178" s="1" t="s">
        <v>410</v>
      </c>
      <c r="L178" s="1"/>
      <c r="M178" s="1" t="s">
        <v>404</v>
      </c>
      <c r="N178" s="1" t="s">
        <v>111</v>
      </c>
      <c r="O178" s="3"/>
      <c r="P178" s="1" t="s">
        <v>367</v>
      </c>
      <c r="Q178" s="4"/>
      <c r="R178" s="4">
        <v>127.5</v>
      </c>
      <c r="S178" s="4">
        <v>17152.099999999999</v>
      </c>
    </row>
    <row r="179" spans="1:19">
      <c r="A179" s="1"/>
      <c r="B179" s="1"/>
      <c r="C179" s="1"/>
      <c r="D179" s="1"/>
      <c r="E179" s="1"/>
      <c r="F179" s="1"/>
      <c r="G179" s="1"/>
      <c r="H179" s="1"/>
      <c r="I179" s="1" t="s">
        <v>18</v>
      </c>
      <c r="J179" s="2">
        <v>41036</v>
      </c>
      <c r="K179" s="1" t="s">
        <v>411</v>
      </c>
      <c r="L179" s="1" t="s">
        <v>412</v>
      </c>
      <c r="M179" s="1" t="s">
        <v>413</v>
      </c>
      <c r="N179" s="1" t="s">
        <v>157</v>
      </c>
      <c r="O179" s="3"/>
      <c r="P179" s="1" t="s">
        <v>76</v>
      </c>
      <c r="Q179" s="4">
        <v>250</v>
      </c>
      <c r="R179" s="4"/>
      <c r="S179" s="4">
        <v>17402.099999999999</v>
      </c>
    </row>
    <row r="180" spans="1:19">
      <c r="A180" s="1"/>
      <c r="B180" s="1"/>
      <c r="C180" s="1"/>
      <c r="D180" s="1"/>
      <c r="E180" s="1"/>
      <c r="F180" s="1"/>
      <c r="G180" s="1"/>
      <c r="H180" s="1"/>
      <c r="I180" s="1" t="s">
        <v>18</v>
      </c>
      <c r="J180" s="2">
        <v>41036</v>
      </c>
      <c r="K180" s="1" t="s">
        <v>411</v>
      </c>
      <c r="L180" s="1" t="s">
        <v>414</v>
      </c>
      <c r="M180" s="1" t="s">
        <v>413</v>
      </c>
      <c r="N180" s="1" t="s">
        <v>157</v>
      </c>
      <c r="O180" s="3"/>
      <c r="P180" s="1" t="s">
        <v>76</v>
      </c>
      <c r="Q180" s="4">
        <v>250</v>
      </c>
      <c r="R180" s="4"/>
      <c r="S180" s="4">
        <v>17652.099999999999</v>
      </c>
    </row>
    <row r="181" spans="1:19">
      <c r="A181" s="1"/>
      <c r="B181" s="1"/>
      <c r="C181" s="1"/>
      <c r="D181" s="1"/>
      <c r="E181" s="1"/>
      <c r="F181" s="1"/>
      <c r="G181" s="1"/>
      <c r="H181" s="1"/>
      <c r="I181" s="1" t="s">
        <v>19</v>
      </c>
      <c r="J181" s="2">
        <v>41044</v>
      </c>
      <c r="K181" s="1" t="s">
        <v>415</v>
      </c>
      <c r="L181" s="1"/>
      <c r="M181" s="1" t="s">
        <v>416</v>
      </c>
      <c r="N181" s="1" t="s">
        <v>111</v>
      </c>
      <c r="O181" s="3"/>
      <c r="P181" s="1" t="s">
        <v>371</v>
      </c>
      <c r="Q181" s="4">
        <v>2083.34</v>
      </c>
      <c r="R181" s="4"/>
      <c r="S181" s="4">
        <v>19735.439999999999</v>
      </c>
    </row>
    <row r="182" spans="1:19">
      <c r="A182" s="1"/>
      <c r="B182" s="1"/>
      <c r="C182" s="1"/>
      <c r="D182" s="1"/>
      <c r="E182" s="1"/>
      <c r="F182" s="1"/>
      <c r="G182" s="1"/>
      <c r="H182" s="1"/>
      <c r="I182" s="1" t="s">
        <v>19</v>
      </c>
      <c r="J182" s="2">
        <v>41044</v>
      </c>
      <c r="K182" s="1" t="s">
        <v>415</v>
      </c>
      <c r="L182" s="1"/>
      <c r="M182" s="1" t="s">
        <v>416</v>
      </c>
      <c r="N182" s="1" t="s">
        <v>111</v>
      </c>
      <c r="O182" s="3"/>
      <c r="P182" s="1" t="s">
        <v>371</v>
      </c>
      <c r="Q182" s="4">
        <v>159.38</v>
      </c>
      <c r="R182" s="4"/>
      <c r="S182" s="4">
        <v>19894.82</v>
      </c>
    </row>
    <row r="183" spans="1:19">
      <c r="A183" s="1"/>
      <c r="B183" s="1"/>
      <c r="C183" s="1"/>
      <c r="D183" s="1"/>
      <c r="E183" s="1"/>
      <c r="F183" s="1"/>
      <c r="G183" s="1"/>
      <c r="H183" s="1"/>
      <c r="I183" s="1" t="s">
        <v>19</v>
      </c>
      <c r="J183" s="2">
        <v>41060</v>
      </c>
      <c r="K183" s="1" t="s">
        <v>417</v>
      </c>
      <c r="L183" s="1"/>
      <c r="M183" s="1" t="s">
        <v>418</v>
      </c>
      <c r="N183" s="1" t="s">
        <v>111</v>
      </c>
      <c r="O183" s="3"/>
      <c r="P183" s="1" t="s">
        <v>367</v>
      </c>
      <c r="Q183" s="4">
        <v>1217.95</v>
      </c>
      <c r="R183" s="4"/>
      <c r="S183" s="4">
        <v>21112.77</v>
      </c>
    </row>
    <row r="184" spans="1:19">
      <c r="A184" s="1"/>
      <c r="B184" s="1"/>
      <c r="C184" s="1"/>
      <c r="D184" s="1"/>
      <c r="E184" s="1"/>
      <c r="F184" s="1"/>
      <c r="G184" s="1"/>
      <c r="H184" s="1"/>
      <c r="I184" s="1" t="s">
        <v>19</v>
      </c>
      <c r="J184" s="2">
        <v>41060</v>
      </c>
      <c r="K184" s="1" t="s">
        <v>417</v>
      </c>
      <c r="L184" s="1"/>
      <c r="M184" s="1" t="s">
        <v>418</v>
      </c>
      <c r="N184" s="1" t="s">
        <v>111</v>
      </c>
      <c r="O184" s="3"/>
      <c r="P184" s="1" t="s">
        <v>367</v>
      </c>
      <c r="Q184" s="4">
        <v>93.17</v>
      </c>
      <c r="R184" s="4"/>
      <c r="S184" s="4">
        <v>21205.94</v>
      </c>
    </row>
    <row r="185" spans="1:19">
      <c r="A185" s="1"/>
      <c r="B185" s="1"/>
      <c r="C185" s="1"/>
      <c r="D185" s="1"/>
      <c r="E185" s="1"/>
      <c r="F185" s="1"/>
      <c r="G185" s="1"/>
      <c r="H185" s="1"/>
      <c r="I185" s="1" t="s">
        <v>19</v>
      </c>
      <c r="J185" s="2">
        <v>41060</v>
      </c>
      <c r="K185" s="1" t="s">
        <v>419</v>
      </c>
      <c r="L185" s="1"/>
      <c r="M185" s="1" t="s">
        <v>420</v>
      </c>
      <c r="N185" s="1" t="s">
        <v>111</v>
      </c>
      <c r="O185" s="3"/>
      <c r="P185" s="1" t="s">
        <v>371</v>
      </c>
      <c r="Q185" s="4">
        <v>2083.34</v>
      </c>
      <c r="R185" s="4"/>
      <c r="S185" s="4">
        <v>23289.279999999999</v>
      </c>
    </row>
    <row r="186" spans="1:19">
      <c r="A186" s="1"/>
      <c r="B186" s="1"/>
      <c r="C186" s="1"/>
      <c r="D186" s="1"/>
      <c r="E186" s="1"/>
      <c r="F186" s="1"/>
      <c r="G186" s="1"/>
      <c r="H186" s="1"/>
      <c r="I186" s="1" t="s">
        <v>19</v>
      </c>
      <c r="J186" s="2">
        <v>41060</v>
      </c>
      <c r="K186" s="1" t="s">
        <v>419</v>
      </c>
      <c r="L186" s="1"/>
      <c r="M186" s="1" t="s">
        <v>420</v>
      </c>
      <c r="N186" s="1" t="s">
        <v>111</v>
      </c>
      <c r="O186" s="3"/>
      <c r="P186" s="1" t="s">
        <v>371</v>
      </c>
      <c r="Q186" s="4">
        <v>159.38</v>
      </c>
      <c r="R186" s="4"/>
      <c r="S186" s="4">
        <v>23448.66</v>
      </c>
    </row>
    <row r="187" spans="1:19">
      <c r="A187" s="1"/>
      <c r="B187" s="1"/>
      <c r="C187" s="1"/>
      <c r="D187" s="1"/>
      <c r="E187" s="1"/>
      <c r="F187" s="1"/>
      <c r="G187" s="1"/>
      <c r="H187" s="1"/>
      <c r="I187" s="1" t="s">
        <v>19</v>
      </c>
      <c r="J187" s="2">
        <v>41060</v>
      </c>
      <c r="K187" s="1" t="s">
        <v>421</v>
      </c>
      <c r="L187" s="1"/>
      <c r="M187" s="1" t="s">
        <v>422</v>
      </c>
      <c r="N187" s="1" t="s">
        <v>111</v>
      </c>
      <c r="O187" s="3"/>
      <c r="P187" s="1" t="s">
        <v>375</v>
      </c>
      <c r="Q187" s="4">
        <v>29.5</v>
      </c>
      <c r="R187" s="4"/>
      <c r="S187" s="4">
        <v>23478.16</v>
      </c>
    </row>
    <row r="188" spans="1:19">
      <c r="A188" s="1"/>
      <c r="B188" s="1"/>
      <c r="C188" s="1"/>
      <c r="D188" s="1"/>
      <c r="E188" s="1"/>
      <c r="F188" s="1"/>
      <c r="G188" s="1"/>
      <c r="H188" s="1"/>
      <c r="I188" s="1" t="s">
        <v>19</v>
      </c>
      <c r="J188" s="2">
        <v>41061</v>
      </c>
      <c r="K188" s="1" t="s">
        <v>423</v>
      </c>
      <c r="L188" s="1"/>
      <c r="M188" s="1" t="s">
        <v>418</v>
      </c>
      <c r="N188" s="1" t="s">
        <v>111</v>
      </c>
      <c r="O188" s="3"/>
      <c r="P188" s="1" t="s">
        <v>367</v>
      </c>
      <c r="Q188" s="4"/>
      <c r="R188" s="4">
        <v>1217.95</v>
      </c>
      <c r="S188" s="4">
        <v>22260.21</v>
      </c>
    </row>
    <row r="189" spans="1:19">
      <c r="A189" s="1"/>
      <c r="B189" s="1"/>
      <c r="C189" s="1"/>
      <c r="D189" s="1"/>
      <c r="E189" s="1"/>
      <c r="F189" s="1"/>
      <c r="G189" s="1"/>
      <c r="H189" s="1"/>
      <c r="I189" s="1" t="s">
        <v>19</v>
      </c>
      <c r="J189" s="2">
        <v>41061</v>
      </c>
      <c r="K189" s="1" t="s">
        <v>423</v>
      </c>
      <c r="L189" s="1"/>
      <c r="M189" s="1" t="s">
        <v>418</v>
      </c>
      <c r="N189" s="1" t="s">
        <v>111</v>
      </c>
      <c r="O189" s="3"/>
      <c r="P189" s="1" t="s">
        <v>367</v>
      </c>
      <c r="Q189" s="4"/>
      <c r="R189" s="4">
        <v>93.17</v>
      </c>
      <c r="S189" s="4">
        <v>22167.040000000001</v>
      </c>
    </row>
    <row r="190" spans="1:19">
      <c r="A190" s="1"/>
      <c r="B190" s="1"/>
      <c r="C190" s="1"/>
      <c r="D190" s="1"/>
      <c r="E190" s="1"/>
      <c r="F190" s="1"/>
      <c r="G190" s="1"/>
      <c r="H190" s="1"/>
      <c r="I190" s="1" t="s">
        <v>19</v>
      </c>
      <c r="J190" s="2">
        <v>41075</v>
      </c>
      <c r="K190" s="1" t="s">
        <v>424</v>
      </c>
      <c r="L190" s="1"/>
      <c r="M190" s="1" t="s">
        <v>425</v>
      </c>
      <c r="N190" s="1" t="s">
        <v>111</v>
      </c>
      <c r="O190" s="3"/>
      <c r="P190" s="1" t="s">
        <v>371</v>
      </c>
      <c r="Q190" s="4">
        <v>2083.34</v>
      </c>
      <c r="R190" s="4"/>
      <c r="S190" s="4">
        <v>24250.38</v>
      </c>
    </row>
    <row r="191" spans="1:19">
      <c r="A191" s="1"/>
      <c r="B191" s="1"/>
      <c r="C191" s="1"/>
      <c r="D191" s="1"/>
      <c r="E191" s="1"/>
      <c r="F191" s="1"/>
      <c r="G191" s="1"/>
      <c r="H191" s="1"/>
      <c r="I191" s="1" t="s">
        <v>19</v>
      </c>
      <c r="J191" s="2">
        <v>41075</v>
      </c>
      <c r="K191" s="1" t="s">
        <v>424</v>
      </c>
      <c r="L191" s="1"/>
      <c r="M191" s="1" t="s">
        <v>425</v>
      </c>
      <c r="N191" s="1" t="s">
        <v>111</v>
      </c>
      <c r="O191" s="3"/>
      <c r="P191" s="1" t="s">
        <v>371</v>
      </c>
      <c r="Q191" s="4">
        <v>159.38</v>
      </c>
      <c r="R191" s="4"/>
      <c r="S191" s="4">
        <v>24409.759999999998</v>
      </c>
    </row>
    <row r="192" spans="1:19">
      <c r="A192" s="1"/>
      <c r="B192" s="1"/>
      <c r="C192" s="1"/>
      <c r="D192" s="1"/>
      <c r="E192" s="1"/>
      <c r="F192" s="1"/>
      <c r="G192" s="1"/>
      <c r="H192" s="1"/>
      <c r="I192" s="1" t="s">
        <v>19</v>
      </c>
      <c r="J192" s="2">
        <v>41090</v>
      </c>
      <c r="K192" s="1" t="s">
        <v>426</v>
      </c>
      <c r="L192" s="1"/>
      <c r="M192" s="1" t="s">
        <v>427</v>
      </c>
      <c r="N192" s="1" t="s">
        <v>111</v>
      </c>
      <c r="O192" s="3"/>
      <c r="P192" s="1" t="s">
        <v>367</v>
      </c>
      <c r="Q192" s="4">
        <v>1538.46</v>
      </c>
      <c r="R192" s="4"/>
      <c r="S192" s="4">
        <v>25948.22</v>
      </c>
    </row>
    <row r="193" spans="1:19">
      <c r="A193" s="1"/>
      <c r="B193" s="1"/>
      <c r="C193" s="1"/>
      <c r="D193" s="1"/>
      <c r="E193" s="1"/>
      <c r="F193" s="1"/>
      <c r="G193" s="1"/>
      <c r="H193" s="1"/>
      <c r="I193" s="1" t="s">
        <v>19</v>
      </c>
      <c r="J193" s="2">
        <v>41090</v>
      </c>
      <c r="K193" s="1" t="s">
        <v>426</v>
      </c>
      <c r="L193" s="1"/>
      <c r="M193" s="1" t="s">
        <v>427</v>
      </c>
      <c r="N193" s="1" t="s">
        <v>111</v>
      </c>
      <c r="O193" s="3"/>
      <c r="P193" s="1" t="s">
        <v>367</v>
      </c>
      <c r="Q193" s="4">
        <v>117.69</v>
      </c>
      <c r="R193" s="4"/>
      <c r="S193" s="4">
        <v>26065.91</v>
      </c>
    </row>
    <row r="194" spans="1:19">
      <c r="A194" s="1"/>
      <c r="B194" s="1"/>
      <c r="C194" s="1"/>
      <c r="D194" s="1"/>
      <c r="E194" s="1"/>
      <c r="F194" s="1"/>
      <c r="G194" s="1"/>
      <c r="H194" s="1"/>
      <c r="I194" s="1" t="s">
        <v>19</v>
      </c>
      <c r="J194" s="2">
        <v>41090</v>
      </c>
      <c r="K194" s="1" t="s">
        <v>428</v>
      </c>
      <c r="L194" s="1"/>
      <c r="M194" s="1" t="s">
        <v>429</v>
      </c>
      <c r="N194" s="1" t="s">
        <v>111</v>
      </c>
      <c r="O194" s="3"/>
      <c r="P194" s="1" t="s">
        <v>371</v>
      </c>
      <c r="Q194" s="4">
        <v>2083.34</v>
      </c>
      <c r="R194" s="4"/>
      <c r="S194" s="4">
        <v>28149.25</v>
      </c>
    </row>
    <row r="195" spans="1:19">
      <c r="A195" s="1"/>
      <c r="B195" s="1"/>
      <c r="C195" s="1"/>
      <c r="D195" s="1"/>
      <c r="E195" s="1"/>
      <c r="F195" s="1"/>
      <c r="G195" s="1"/>
      <c r="H195" s="1"/>
      <c r="I195" s="1" t="s">
        <v>19</v>
      </c>
      <c r="J195" s="2">
        <v>41090</v>
      </c>
      <c r="K195" s="1" t="s">
        <v>428</v>
      </c>
      <c r="L195" s="1"/>
      <c r="M195" s="1" t="s">
        <v>430</v>
      </c>
      <c r="N195" s="1" t="s">
        <v>111</v>
      </c>
      <c r="O195" s="3"/>
      <c r="P195" s="1" t="s">
        <v>371</v>
      </c>
      <c r="Q195" s="4">
        <v>159.38</v>
      </c>
      <c r="R195" s="4"/>
      <c r="S195" s="4">
        <v>28308.63</v>
      </c>
    </row>
    <row r="196" spans="1:19">
      <c r="A196" s="1"/>
      <c r="B196" s="1"/>
      <c r="C196" s="1"/>
      <c r="D196" s="1"/>
      <c r="E196" s="1"/>
      <c r="F196" s="1"/>
      <c r="G196" s="1"/>
      <c r="H196" s="1"/>
      <c r="I196" s="1" t="s">
        <v>19</v>
      </c>
      <c r="J196" s="2">
        <v>41091</v>
      </c>
      <c r="K196" s="1" t="s">
        <v>431</v>
      </c>
      <c r="L196" s="1"/>
      <c r="M196" s="1" t="s">
        <v>427</v>
      </c>
      <c r="N196" s="1" t="s">
        <v>111</v>
      </c>
      <c r="O196" s="3"/>
      <c r="P196" s="1" t="s">
        <v>367</v>
      </c>
      <c r="Q196" s="4"/>
      <c r="R196" s="4">
        <v>1538.46</v>
      </c>
      <c r="S196" s="4">
        <v>26770.17</v>
      </c>
    </row>
    <row r="197" spans="1:19">
      <c r="A197" s="1"/>
      <c r="B197" s="1"/>
      <c r="C197" s="1"/>
      <c r="D197" s="1"/>
      <c r="E197" s="1"/>
      <c r="F197" s="1"/>
      <c r="G197" s="1"/>
      <c r="H197" s="1"/>
      <c r="I197" s="1" t="s">
        <v>19</v>
      </c>
      <c r="J197" s="2">
        <v>41091</v>
      </c>
      <c r="K197" s="1" t="s">
        <v>431</v>
      </c>
      <c r="L197" s="1"/>
      <c r="M197" s="1" t="s">
        <v>427</v>
      </c>
      <c r="N197" s="1" t="s">
        <v>111</v>
      </c>
      <c r="O197" s="3"/>
      <c r="P197" s="1" t="s">
        <v>367</v>
      </c>
      <c r="Q197" s="4"/>
      <c r="R197" s="4">
        <v>117.69</v>
      </c>
      <c r="S197" s="4">
        <v>26652.48</v>
      </c>
    </row>
    <row r="198" spans="1:19">
      <c r="A198" s="1"/>
      <c r="B198" s="1"/>
      <c r="C198" s="1"/>
      <c r="D198" s="1"/>
      <c r="E198" s="1"/>
      <c r="F198" s="1"/>
      <c r="G198" s="1"/>
      <c r="H198" s="1"/>
      <c r="I198" s="1" t="s">
        <v>19</v>
      </c>
      <c r="J198" s="2">
        <v>41103</v>
      </c>
      <c r="K198" s="1" t="s">
        <v>432</v>
      </c>
      <c r="L198" s="1"/>
      <c r="M198" s="1" t="s">
        <v>433</v>
      </c>
      <c r="N198" s="1" t="s">
        <v>111</v>
      </c>
      <c r="O198" s="3"/>
      <c r="P198" s="1" t="s">
        <v>371</v>
      </c>
      <c r="Q198" s="4">
        <v>2083.34</v>
      </c>
      <c r="R198" s="4"/>
      <c r="S198" s="4">
        <v>28735.82</v>
      </c>
    </row>
    <row r="199" spans="1:19">
      <c r="A199" s="1"/>
      <c r="B199" s="1"/>
      <c r="C199" s="1"/>
      <c r="D199" s="1"/>
      <c r="E199" s="1"/>
      <c r="F199" s="1"/>
      <c r="G199" s="1"/>
      <c r="H199" s="1"/>
      <c r="I199" s="1" t="s">
        <v>19</v>
      </c>
      <c r="J199" s="2">
        <v>41103</v>
      </c>
      <c r="K199" s="1" t="s">
        <v>432</v>
      </c>
      <c r="L199" s="1"/>
      <c r="M199" s="1" t="s">
        <v>434</v>
      </c>
      <c r="N199" s="1" t="s">
        <v>111</v>
      </c>
      <c r="O199" s="3"/>
      <c r="P199" s="1" t="s">
        <v>371</v>
      </c>
      <c r="Q199" s="4">
        <v>159.38</v>
      </c>
      <c r="R199" s="4"/>
      <c r="S199" s="4">
        <v>28895.200000000001</v>
      </c>
    </row>
    <row r="200" spans="1:19">
      <c r="A200" s="1"/>
      <c r="B200" s="1"/>
      <c r="C200" s="1"/>
      <c r="D200" s="1"/>
      <c r="E200" s="1"/>
      <c r="F200" s="1"/>
      <c r="G200" s="1"/>
      <c r="H200" s="1"/>
      <c r="I200" s="1" t="s">
        <v>19</v>
      </c>
      <c r="J200" s="2">
        <v>41121</v>
      </c>
      <c r="K200" s="1" t="s">
        <v>435</v>
      </c>
      <c r="L200" s="1"/>
      <c r="M200" s="1" t="s">
        <v>436</v>
      </c>
      <c r="N200" s="1" t="s">
        <v>111</v>
      </c>
      <c r="O200" s="3"/>
      <c r="P200" s="1" t="s">
        <v>371</v>
      </c>
      <c r="Q200" s="4">
        <v>2083.34</v>
      </c>
      <c r="R200" s="4"/>
      <c r="S200" s="4">
        <v>30978.54</v>
      </c>
    </row>
    <row r="201" spans="1:19">
      <c r="A201" s="1"/>
      <c r="B201" s="1"/>
      <c r="C201" s="1"/>
      <c r="D201" s="1"/>
      <c r="E201" s="1"/>
      <c r="F201" s="1"/>
      <c r="G201" s="1"/>
      <c r="H201" s="1"/>
      <c r="I201" s="1" t="s">
        <v>19</v>
      </c>
      <c r="J201" s="2">
        <v>41121</v>
      </c>
      <c r="K201" s="1" t="s">
        <v>435</v>
      </c>
      <c r="L201" s="1"/>
      <c r="M201" s="1" t="s">
        <v>437</v>
      </c>
      <c r="N201" s="1" t="s">
        <v>111</v>
      </c>
      <c r="O201" s="3"/>
      <c r="P201" s="1" t="s">
        <v>371</v>
      </c>
      <c r="Q201" s="4">
        <v>159.38</v>
      </c>
      <c r="R201" s="4"/>
      <c r="S201" s="4">
        <v>31137.919999999998</v>
      </c>
    </row>
    <row r="202" spans="1:19">
      <c r="A202" s="1"/>
      <c r="B202" s="1"/>
      <c r="C202" s="1"/>
      <c r="D202" s="1"/>
      <c r="E202" s="1"/>
      <c r="F202" s="1"/>
      <c r="G202" s="1"/>
      <c r="H202" s="1"/>
      <c r="I202" s="1" t="s">
        <v>19</v>
      </c>
      <c r="J202" s="2">
        <v>41121</v>
      </c>
      <c r="K202" s="1" t="s">
        <v>438</v>
      </c>
      <c r="L202" s="1"/>
      <c r="M202" s="1" t="s">
        <v>439</v>
      </c>
      <c r="N202" s="1" t="s">
        <v>111</v>
      </c>
      <c r="O202" s="3"/>
      <c r="P202" s="1" t="s">
        <v>367</v>
      </c>
      <c r="Q202" s="4">
        <v>1666.67</v>
      </c>
      <c r="R202" s="4"/>
      <c r="S202" s="4">
        <v>32804.589999999997</v>
      </c>
    </row>
    <row r="203" spans="1:19">
      <c r="A203" s="1"/>
      <c r="B203" s="1"/>
      <c r="C203" s="1"/>
      <c r="D203" s="1"/>
      <c r="E203" s="1"/>
      <c r="F203" s="1"/>
      <c r="G203" s="1"/>
      <c r="H203" s="1"/>
      <c r="I203" s="1" t="s">
        <v>19</v>
      </c>
      <c r="J203" s="2">
        <v>41121</v>
      </c>
      <c r="K203" s="1" t="s">
        <v>438</v>
      </c>
      <c r="L203" s="1"/>
      <c r="M203" s="1" t="s">
        <v>439</v>
      </c>
      <c r="N203" s="1" t="s">
        <v>111</v>
      </c>
      <c r="O203" s="3"/>
      <c r="P203" s="1" t="s">
        <v>367</v>
      </c>
      <c r="Q203" s="4">
        <v>127.5</v>
      </c>
      <c r="R203" s="4"/>
      <c r="S203" s="4">
        <v>32932.089999999997</v>
      </c>
    </row>
    <row r="204" spans="1:19">
      <c r="A204" s="1"/>
      <c r="B204" s="1"/>
      <c r="C204" s="1"/>
      <c r="D204" s="1"/>
      <c r="E204" s="1"/>
      <c r="F204" s="1"/>
      <c r="G204" s="1"/>
      <c r="H204" s="1"/>
      <c r="I204" s="1" t="s">
        <v>19</v>
      </c>
      <c r="J204" s="2">
        <v>41122</v>
      </c>
      <c r="K204" s="1" t="s">
        <v>440</v>
      </c>
      <c r="L204" s="1"/>
      <c r="M204" s="1" t="s">
        <v>439</v>
      </c>
      <c r="N204" s="1" t="s">
        <v>111</v>
      </c>
      <c r="O204" s="3"/>
      <c r="P204" s="1" t="s">
        <v>367</v>
      </c>
      <c r="Q204" s="4"/>
      <c r="R204" s="4">
        <v>1666.67</v>
      </c>
      <c r="S204" s="4">
        <v>31265.42</v>
      </c>
    </row>
    <row r="205" spans="1:19">
      <c r="A205" s="1"/>
      <c r="B205" s="1"/>
      <c r="C205" s="1"/>
      <c r="D205" s="1"/>
      <c r="E205" s="1"/>
      <c r="F205" s="1"/>
      <c r="G205" s="1"/>
      <c r="H205" s="1"/>
      <c r="I205" s="1" t="s">
        <v>19</v>
      </c>
      <c r="J205" s="2">
        <v>41122</v>
      </c>
      <c r="K205" s="1" t="s">
        <v>440</v>
      </c>
      <c r="L205" s="1"/>
      <c r="M205" s="1" t="s">
        <v>439</v>
      </c>
      <c r="N205" s="1" t="s">
        <v>111</v>
      </c>
      <c r="O205" s="3"/>
      <c r="P205" s="1" t="s">
        <v>367</v>
      </c>
      <c r="Q205" s="4"/>
      <c r="R205" s="4">
        <v>127.5</v>
      </c>
      <c r="S205" s="4">
        <v>31137.919999999998</v>
      </c>
    </row>
    <row r="206" spans="1:19">
      <c r="A206" s="1"/>
      <c r="B206" s="1"/>
      <c r="C206" s="1"/>
      <c r="D206" s="1"/>
      <c r="E206" s="1"/>
      <c r="F206" s="1"/>
      <c r="G206" s="1"/>
      <c r="H206" s="1"/>
      <c r="I206" s="1" t="s">
        <v>19</v>
      </c>
      <c r="J206" s="2">
        <v>41136</v>
      </c>
      <c r="K206" s="1" t="s">
        <v>441</v>
      </c>
      <c r="L206" s="1"/>
      <c r="M206" s="1" t="s">
        <v>442</v>
      </c>
      <c r="N206" s="1" t="s">
        <v>111</v>
      </c>
      <c r="O206" s="3"/>
      <c r="P206" s="1" t="s">
        <v>371</v>
      </c>
      <c r="Q206" s="4">
        <v>2083.34</v>
      </c>
      <c r="R206" s="4"/>
      <c r="S206" s="4">
        <v>33221.26</v>
      </c>
    </row>
    <row r="207" spans="1:19">
      <c r="A207" s="1"/>
      <c r="B207" s="1"/>
      <c r="C207" s="1"/>
      <c r="D207" s="1"/>
      <c r="E207" s="1"/>
      <c r="F207" s="1"/>
      <c r="G207" s="1"/>
      <c r="H207" s="1"/>
      <c r="I207" s="1" t="s">
        <v>19</v>
      </c>
      <c r="J207" s="2">
        <v>41136</v>
      </c>
      <c r="K207" s="1" t="s">
        <v>441</v>
      </c>
      <c r="L207" s="1"/>
      <c r="M207" s="1" t="s">
        <v>443</v>
      </c>
      <c r="N207" s="1" t="s">
        <v>111</v>
      </c>
      <c r="O207" s="3"/>
      <c r="P207" s="1" t="s">
        <v>371</v>
      </c>
      <c r="Q207" s="4">
        <v>159.38</v>
      </c>
      <c r="R207" s="4"/>
      <c r="S207" s="4">
        <v>33380.639999999999</v>
      </c>
    </row>
    <row r="208" spans="1:19">
      <c r="A208" s="1"/>
      <c r="B208" s="1"/>
      <c r="C208" s="1"/>
      <c r="D208" s="1"/>
      <c r="E208" s="1"/>
      <c r="F208" s="1"/>
      <c r="G208" s="1"/>
      <c r="H208" s="1"/>
      <c r="I208" s="1" t="s">
        <v>19</v>
      </c>
      <c r="J208" s="2">
        <v>41152</v>
      </c>
      <c r="K208" s="1" t="s">
        <v>444</v>
      </c>
      <c r="L208" s="1"/>
      <c r="M208" s="1" t="s">
        <v>445</v>
      </c>
      <c r="N208" s="1" t="s">
        <v>111</v>
      </c>
      <c r="O208" s="3"/>
      <c r="P208" s="1" t="s">
        <v>367</v>
      </c>
      <c r="Q208" s="4">
        <v>1410.26</v>
      </c>
      <c r="R208" s="4"/>
      <c r="S208" s="4">
        <v>34790.9</v>
      </c>
    </row>
    <row r="209" spans="1:19">
      <c r="A209" s="1"/>
      <c r="B209" s="1"/>
      <c r="C209" s="1"/>
      <c r="D209" s="1"/>
      <c r="E209" s="1"/>
      <c r="F209" s="1"/>
      <c r="G209" s="1"/>
      <c r="H209" s="1"/>
      <c r="I209" s="1" t="s">
        <v>19</v>
      </c>
      <c r="J209" s="2">
        <v>41152</v>
      </c>
      <c r="K209" s="1" t="s">
        <v>444</v>
      </c>
      <c r="L209" s="1"/>
      <c r="M209" s="1" t="s">
        <v>446</v>
      </c>
      <c r="N209" s="1" t="s">
        <v>111</v>
      </c>
      <c r="O209" s="3"/>
      <c r="P209" s="1" t="s">
        <v>367</v>
      </c>
      <c r="Q209" s="4">
        <v>107.88</v>
      </c>
      <c r="R209" s="4"/>
      <c r="S209" s="4">
        <v>34898.78</v>
      </c>
    </row>
    <row r="210" spans="1:19">
      <c r="A210" s="1"/>
      <c r="B210" s="1"/>
      <c r="C210" s="1"/>
      <c r="D210" s="1"/>
      <c r="E210" s="1"/>
      <c r="F210" s="1"/>
      <c r="G210" s="1"/>
      <c r="H210" s="1"/>
      <c r="I210" s="1" t="s">
        <v>19</v>
      </c>
      <c r="J210" s="2">
        <v>41152</v>
      </c>
      <c r="K210" s="1" t="s">
        <v>447</v>
      </c>
      <c r="L210" s="1"/>
      <c r="M210" s="1" t="s">
        <v>448</v>
      </c>
      <c r="N210" s="1" t="s">
        <v>111</v>
      </c>
      <c r="O210" s="3"/>
      <c r="P210" s="1" t="s">
        <v>371</v>
      </c>
      <c r="Q210" s="4">
        <v>2083.34</v>
      </c>
      <c r="R210" s="4"/>
      <c r="S210" s="4">
        <v>36982.120000000003</v>
      </c>
    </row>
    <row r="211" spans="1:19">
      <c r="A211" s="1"/>
      <c r="B211" s="1"/>
      <c r="C211" s="1"/>
      <c r="D211" s="1"/>
      <c r="E211" s="1"/>
      <c r="F211" s="1"/>
      <c r="G211" s="1"/>
      <c r="H211" s="1"/>
      <c r="I211" s="1" t="s">
        <v>19</v>
      </c>
      <c r="J211" s="2">
        <v>41152</v>
      </c>
      <c r="K211" s="1" t="s">
        <v>447</v>
      </c>
      <c r="L211" s="1"/>
      <c r="M211" s="1" t="s">
        <v>449</v>
      </c>
      <c r="N211" s="1" t="s">
        <v>111</v>
      </c>
      <c r="O211" s="3"/>
      <c r="P211" s="1" t="s">
        <v>371</v>
      </c>
      <c r="Q211" s="4">
        <v>159.38</v>
      </c>
      <c r="R211" s="4"/>
      <c r="S211" s="4">
        <v>37141.5</v>
      </c>
    </row>
    <row r="212" spans="1:19">
      <c r="A212" s="1"/>
      <c r="B212" s="1"/>
      <c r="C212" s="1"/>
      <c r="D212" s="1"/>
      <c r="E212" s="1"/>
      <c r="F212" s="1"/>
      <c r="G212" s="1"/>
      <c r="H212" s="1"/>
      <c r="I212" s="1" t="s">
        <v>19</v>
      </c>
      <c r="J212" s="2">
        <v>41152</v>
      </c>
      <c r="K212" s="1" t="s">
        <v>450</v>
      </c>
      <c r="L212" s="1"/>
      <c r="M212" s="1" t="s">
        <v>451</v>
      </c>
      <c r="N212" s="1" t="s">
        <v>111</v>
      </c>
      <c r="O212" s="3"/>
      <c r="P212" s="1" t="s">
        <v>375</v>
      </c>
      <c r="Q212" s="4">
        <v>25.52</v>
      </c>
      <c r="R212" s="4"/>
      <c r="S212" s="4">
        <v>37167.019999999997</v>
      </c>
    </row>
    <row r="213" spans="1:19">
      <c r="A213" s="1"/>
      <c r="B213" s="1"/>
      <c r="C213" s="1"/>
      <c r="D213" s="1"/>
      <c r="E213" s="1"/>
      <c r="F213" s="1"/>
      <c r="G213" s="1"/>
      <c r="H213" s="1"/>
      <c r="I213" s="1" t="s">
        <v>19</v>
      </c>
      <c r="J213" s="2">
        <v>41152</v>
      </c>
      <c r="K213" s="1" t="s">
        <v>452</v>
      </c>
      <c r="L213" s="1"/>
      <c r="M213" s="1" t="s">
        <v>451</v>
      </c>
      <c r="N213" s="1" t="s">
        <v>111</v>
      </c>
      <c r="O213" s="3"/>
      <c r="P213" s="1" t="s">
        <v>375</v>
      </c>
      <c r="Q213" s="4">
        <v>27.44</v>
      </c>
      <c r="R213" s="4"/>
      <c r="S213" s="4">
        <v>37194.46</v>
      </c>
    </row>
    <row r="214" spans="1:19">
      <c r="A214" s="1"/>
      <c r="B214" s="1"/>
      <c r="C214" s="1"/>
      <c r="D214" s="1"/>
      <c r="E214" s="1"/>
      <c r="F214" s="1"/>
      <c r="G214" s="1"/>
      <c r="H214" s="1"/>
      <c r="I214" s="1" t="s">
        <v>19</v>
      </c>
      <c r="J214" s="2">
        <v>41153</v>
      </c>
      <c r="K214" s="1" t="s">
        <v>453</v>
      </c>
      <c r="L214" s="1"/>
      <c r="M214" s="1" t="s">
        <v>445</v>
      </c>
      <c r="N214" s="1" t="s">
        <v>111</v>
      </c>
      <c r="O214" s="3"/>
      <c r="P214" s="1" t="s">
        <v>367</v>
      </c>
      <c r="Q214" s="4"/>
      <c r="R214" s="4">
        <v>1410.26</v>
      </c>
      <c r="S214" s="4">
        <v>35784.199999999997</v>
      </c>
    </row>
    <row r="215" spans="1:19">
      <c r="A215" s="1"/>
      <c r="B215" s="1"/>
      <c r="C215" s="1"/>
      <c r="D215" s="1"/>
      <c r="E215" s="1"/>
      <c r="F215" s="1"/>
      <c r="G215" s="1"/>
      <c r="H215" s="1"/>
      <c r="I215" s="1" t="s">
        <v>19</v>
      </c>
      <c r="J215" s="2">
        <v>41153</v>
      </c>
      <c r="K215" s="1" t="s">
        <v>453</v>
      </c>
      <c r="L215" s="1"/>
      <c r="M215" s="1" t="s">
        <v>446</v>
      </c>
      <c r="N215" s="1" t="s">
        <v>111</v>
      </c>
      <c r="O215" s="3"/>
      <c r="P215" s="1" t="s">
        <v>367</v>
      </c>
      <c r="Q215" s="4"/>
      <c r="R215" s="4">
        <v>107.88</v>
      </c>
      <c r="S215" s="4">
        <v>35676.32</v>
      </c>
    </row>
    <row r="216" spans="1:19">
      <c r="A216" s="1"/>
      <c r="B216" s="1"/>
      <c r="C216" s="1"/>
      <c r="D216" s="1"/>
      <c r="E216" s="1"/>
      <c r="F216" s="1"/>
      <c r="G216" s="1"/>
      <c r="H216" s="1"/>
      <c r="I216" s="1" t="s">
        <v>19</v>
      </c>
      <c r="J216" s="2">
        <v>41167</v>
      </c>
      <c r="K216" s="1" t="s">
        <v>454</v>
      </c>
      <c r="L216" s="1"/>
      <c r="M216" s="1" t="s">
        <v>455</v>
      </c>
      <c r="N216" s="1" t="s">
        <v>111</v>
      </c>
      <c r="O216" s="3"/>
      <c r="P216" s="1" t="s">
        <v>371</v>
      </c>
      <c r="Q216" s="4">
        <v>2083.34</v>
      </c>
      <c r="R216" s="4"/>
      <c r="S216" s="4">
        <v>37759.660000000003</v>
      </c>
    </row>
    <row r="217" spans="1:19">
      <c r="A217" s="1"/>
      <c r="B217" s="1"/>
      <c r="C217" s="1"/>
      <c r="D217" s="1"/>
      <c r="E217" s="1"/>
      <c r="F217" s="1"/>
      <c r="G217" s="1"/>
      <c r="H217" s="1"/>
      <c r="I217" s="1" t="s">
        <v>19</v>
      </c>
      <c r="J217" s="2">
        <v>41167</v>
      </c>
      <c r="K217" s="1" t="s">
        <v>454</v>
      </c>
      <c r="L217" s="1"/>
      <c r="M217" s="1" t="s">
        <v>456</v>
      </c>
      <c r="N217" s="1" t="s">
        <v>111</v>
      </c>
      <c r="O217" s="3"/>
      <c r="P217" s="1" t="s">
        <v>371</v>
      </c>
      <c r="Q217" s="4">
        <v>159.38</v>
      </c>
      <c r="R217" s="4"/>
      <c r="S217" s="4">
        <v>37919.040000000001</v>
      </c>
    </row>
    <row r="218" spans="1:19">
      <c r="A218" s="1"/>
      <c r="B218" s="1"/>
      <c r="C218" s="1"/>
      <c r="D218" s="1"/>
      <c r="E218" s="1"/>
      <c r="F218" s="1"/>
      <c r="G218" s="1"/>
      <c r="H218" s="1"/>
      <c r="I218" s="1" t="s">
        <v>19</v>
      </c>
      <c r="J218" s="2">
        <v>41182</v>
      </c>
      <c r="K218" s="1" t="s">
        <v>457</v>
      </c>
      <c r="L218" s="1"/>
      <c r="M218" s="1" t="s">
        <v>458</v>
      </c>
      <c r="N218" s="1" t="s">
        <v>111</v>
      </c>
      <c r="O218" s="3"/>
      <c r="P218" s="1" t="s">
        <v>367</v>
      </c>
      <c r="Q218" s="4">
        <v>1346.15</v>
      </c>
      <c r="R218" s="4"/>
      <c r="S218" s="4">
        <v>39265.19</v>
      </c>
    </row>
    <row r="219" spans="1:19">
      <c r="A219" s="1"/>
      <c r="B219" s="1"/>
      <c r="C219" s="1"/>
      <c r="D219" s="1"/>
      <c r="E219" s="1"/>
      <c r="F219" s="1"/>
      <c r="G219" s="1"/>
      <c r="H219" s="1"/>
      <c r="I219" s="1" t="s">
        <v>19</v>
      </c>
      <c r="J219" s="2">
        <v>41182</v>
      </c>
      <c r="K219" s="1" t="s">
        <v>457</v>
      </c>
      <c r="L219" s="1"/>
      <c r="M219" s="1" t="s">
        <v>459</v>
      </c>
      <c r="N219" s="1" t="s">
        <v>111</v>
      </c>
      <c r="O219" s="3"/>
      <c r="P219" s="1" t="s">
        <v>367</v>
      </c>
      <c r="Q219" s="4">
        <v>102.98</v>
      </c>
      <c r="R219" s="4"/>
      <c r="S219" s="4">
        <v>39368.17</v>
      </c>
    </row>
    <row r="220" spans="1:19">
      <c r="A220" s="1"/>
      <c r="B220" s="1"/>
      <c r="C220" s="1"/>
      <c r="D220" s="1"/>
      <c r="E220" s="1"/>
      <c r="F220" s="1"/>
      <c r="G220" s="1"/>
      <c r="H220" s="1"/>
      <c r="I220" s="1" t="s">
        <v>19</v>
      </c>
      <c r="J220" s="2">
        <v>41182</v>
      </c>
      <c r="K220" s="1" t="s">
        <v>460</v>
      </c>
      <c r="L220" s="1"/>
      <c r="M220" s="1" t="s">
        <v>461</v>
      </c>
      <c r="N220" s="1" t="s">
        <v>111</v>
      </c>
      <c r="O220" s="3"/>
      <c r="P220" s="1" t="s">
        <v>375</v>
      </c>
      <c r="Q220" s="4">
        <v>25.79</v>
      </c>
      <c r="R220" s="4"/>
      <c r="S220" s="4">
        <v>39393.96</v>
      </c>
    </row>
    <row r="221" spans="1:19">
      <c r="A221" s="1"/>
      <c r="B221" s="1"/>
      <c r="C221" s="1"/>
      <c r="D221" s="1"/>
      <c r="E221" s="1"/>
      <c r="F221" s="1"/>
      <c r="G221" s="1"/>
      <c r="H221" s="1"/>
      <c r="I221" s="1" t="s">
        <v>19</v>
      </c>
      <c r="J221" s="2">
        <v>41182</v>
      </c>
      <c r="K221" s="1" t="s">
        <v>462</v>
      </c>
      <c r="L221" s="1"/>
      <c r="M221" s="1" t="s">
        <v>463</v>
      </c>
      <c r="N221" s="1" t="s">
        <v>111</v>
      </c>
      <c r="O221" s="3"/>
      <c r="P221" s="1" t="s">
        <v>371</v>
      </c>
      <c r="Q221" s="4">
        <v>2083.34</v>
      </c>
      <c r="R221" s="4"/>
      <c r="S221" s="4">
        <v>41477.300000000003</v>
      </c>
    </row>
    <row r="222" spans="1:19">
      <c r="A222" s="1"/>
      <c r="B222" s="1"/>
      <c r="C222" s="1"/>
      <c r="D222" s="1"/>
      <c r="E222" s="1"/>
      <c r="F222" s="1"/>
      <c r="G222" s="1"/>
      <c r="H222" s="1"/>
      <c r="I222" s="1" t="s">
        <v>19</v>
      </c>
      <c r="J222" s="2">
        <v>41182</v>
      </c>
      <c r="K222" s="1" t="s">
        <v>462</v>
      </c>
      <c r="L222" s="1"/>
      <c r="M222" s="1" t="s">
        <v>464</v>
      </c>
      <c r="N222" s="1" t="s">
        <v>111</v>
      </c>
      <c r="O222" s="3"/>
      <c r="P222" s="1" t="s">
        <v>371</v>
      </c>
      <c r="Q222" s="4">
        <v>159.38</v>
      </c>
      <c r="R222" s="4"/>
      <c r="S222" s="4">
        <v>41636.68</v>
      </c>
    </row>
    <row r="223" spans="1:19">
      <c r="A223" s="1"/>
      <c r="B223" s="1"/>
      <c r="C223" s="1"/>
      <c r="D223" s="1"/>
      <c r="E223" s="1"/>
      <c r="F223" s="1"/>
      <c r="G223" s="1"/>
      <c r="H223" s="1"/>
      <c r="I223" s="1" t="s">
        <v>19</v>
      </c>
      <c r="J223" s="2">
        <v>41182</v>
      </c>
      <c r="K223" s="1" t="s">
        <v>465</v>
      </c>
      <c r="L223" s="1"/>
      <c r="M223" s="1" t="s">
        <v>466</v>
      </c>
      <c r="N223" s="1" t="s">
        <v>111</v>
      </c>
      <c r="O223" s="3"/>
      <c r="P223" s="1" t="s">
        <v>139</v>
      </c>
      <c r="Q223" s="4"/>
      <c r="R223" s="4">
        <v>750</v>
      </c>
      <c r="S223" s="4">
        <v>40886.68</v>
      </c>
    </row>
    <row r="224" spans="1:19">
      <c r="A224" s="1"/>
      <c r="B224" s="1"/>
      <c r="C224" s="1"/>
      <c r="D224" s="1"/>
      <c r="E224" s="1"/>
      <c r="F224" s="1"/>
      <c r="G224" s="1"/>
      <c r="H224" s="1"/>
      <c r="I224" s="1" t="s">
        <v>19</v>
      </c>
      <c r="J224" s="2">
        <v>41182</v>
      </c>
      <c r="K224" s="1" t="s">
        <v>465</v>
      </c>
      <c r="L224" s="1"/>
      <c r="M224" s="1" t="s">
        <v>467</v>
      </c>
      <c r="N224" s="1" t="s">
        <v>155</v>
      </c>
      <c r="O224" s="3"/>
      <c r="P224" s="1" t="s">
        <v>139</v>
      </c>
      <c r="Q224" s="4">
        <v>750</v>
      </c>
      <c r="R224" s="4"/>
      <c r="S224" s="4">
        <v>41636.68</v>
      </c>
    </row>
    <row r="225" spans="1:19">
      <c r="A225" s="1"/>
      <c r="B225" s="1"/>
      <c r="C225" s="1"/>
      <c r="D225" s="1"/>
      <c r="E225" s="1"/>
      <c r="F225" s="1"/>
      <c r="G225" s="1"/>
      <c r="H225" s="1"/>
      <c r="I225" s="1" t="s">
        <v>19</v>
      </c>
      <c r="J225" s="2">
        <v>41183</v>
      </c>
      <c r="K225" s="1" t="s">
        <v>468</v>
      </c>
      <c r="L225" s="1"/>
      <c r="M225" s="1" t="s">
        <v>458</v>
      </c>
      <c r="N225" s="1" t="s">
        <v>111</v>
      </c>
      <c r="O225" s="3"/>
      <c r="P225" s="1" t="s">
        <v>367</v>
      </c>
      <c r="Q225" s="4"/>
      <c r="R225" s="4">
        <v>1346.15</v>
      </c>
      <c r="S225" s="4">
        <v>40290.53</v>
      </c>
    </row>
    <row r="226" spans="1:19">
      <c r="A226" s="1"/>
      <c r="B226" s="1"/>
      <c r="C226" s="1"/>
      <c r="D226" s="1"/>
      <c r="E226" s="1"/>
      <c r="F226" s="1"/>
      <c r="G226" s="1"/>
      <c r="H226" s="1"/>
      <c r="I226" s="1" t="s">
        <v>19</v>
      </c>
      <c r="J226" s="2">
        <v>41183</v>
      </c>
      <c r="K226" s="1" t="s">
        <v>468</v>
      </c>
      <c r="L226" s="1"/>
      <c r="M226" s="1" t="s">
        <v>459</v>
      </c>
      <c r="N226" s="1" t="s">
        <v>111</v>
      </c>
      <c r="O226" s="3"/>
      <c r="P226" s="1" t="s">
        <v>367</v>
      </c>
      <c r="Q226" s="4"/>
      <c r="R226" s="4">
        <v>102.98</v>
      </c>
      <c r="S226" s="4">
        <v>40187.550000000003</v>
      </c>
    </row>
    <row r="227" spans="1:19">
      <c r="A227" s="1"/>
      <c r="B227" s="1"/>
      <c r="C227" s="1"/>
      <c r="D227" s="1"/>
      <c r="E227" s="1"/>
      <c r="F227" s="1"/>
      <c r="G227" s="1"/>
      <c r="H227" s="1"/>
      <c r="I227" s="1" t="s">
        <v>19</v>
      </c>
      <c r="J227" s="2">
        <v>41197</v>
      </c>
      <c r="K227" s="1" t="s">
        <v>469</v>
      </c>
      <c r="L227" s="1"/>
      <c r="M227" s="1" t="s">
        <v>470</v>
      </c>
      <c r="N227" s="1" t="s">
        <v>111</v>
      </c>
      <c r="O227" s="3"/>
      <c r="P227" s="1" t="s">
        <v>371</v>
      </c>
      <c r="Q227" s="4">
        <v>2083.34</v>
      </c>
      <c r="R227" s="4"/>
      <c r="S227" s="4">
        <v>42270.89</v>
      </c>
    </row>
    <row r="228" spans="1:19">
      <c r="A228" s="1"/>
      <c r="B228" s="1"/>
      <c r="C228" s="1"/>
      <c r="D228" s="1"/>
      <c r="E228" s="1"/>
      <c r="F228" s="1"/>
      <c r="G228" s="1"/>
      <c r="H228" s="1"/>
      <c r="I228" s="1" t="s">
        <v>19</v>
      </c>
      <c r="J228" s="2">
        <v>41197</v>
      </c>
      <c r="K228" s="1" t="s">
        <v>469</v>
      </c>
      <c r="L228" s="1"/>
      <c r="M228" s="1" t="s">
        <v>471</v>
      </c>
      <c r="N228" s="1" t="s">
        <v>111</v>
      </c>
      <c r="O228" s="3"/>
      <c r="P228" s="1" t="s">
        <v>371</v>
      </c>
      <c r="Q228" s="4">
        <v>159.38</v>
      </c>
      <c r="R228" s="4"/>
      <c r="S228" s="4">
        <v>42430.27</v>
      </c>
    </row>
    <row r="229" spans="1:19">
      <c r="A229" s="1"/>
      <c r="B229" s="1"/>
      <c r="C229" s="1"/>
      <c r="D229" s="1"/>
      <c r="E229" s="1"/>
      <c r="F229" s="1"/>
      <c r="G229" s="1"/>
      <c r="H229" s="1"/>
      <c r="I229" s="1" t="s">
        <v>19</v>
      </c>
      <c r="J229" s="2">
        <v>41213</v>
      </c>
      <c r="K229" s="1" t="s">
        <v>472</v>
      </c>
      <c r="L229" s="1"/>
      <c r="M229" s="1" t="s">
        <v>473</v>
      </c>
      <c r="N229" s="1" t="s">
        <v>111</v>
      </c>
      <c r="O229" s="3"/>
      <c r="P229" s="1" t="s">
        <v>371</v>
      </c>
      <c r="Q229" s="4">
        <v>2083.34</v>
      </c>
      <c r="R229" s="4"/>
      <c r="S229" s="4">
        <v>44513.61</v>
      </c>
    </row>
    <row r="230" spans="1:19">
      <c r="A230" s="1"/>
      <c r="B230" s="1"/>
      <c r="C230" s="1"/>
      <c r="D230" s="1"/>
      <c r="E230" s="1"/>
      <c r="F230" s="1"/>
      <c r="G230" s="1"/>
      <c r="H230" s="1"/>
      <c r="I230" s="1" t="s">
        <v>19</v>
      </c>
      <c r="J230" s="2">
        <v>41213</v>
      </c>
      <c r="K230" s="1" t="s">
        <v>472</v>
      </c>
      <c r="L230" s="1"/>
      <c r="M230" s="1" t="s">
        <v>474</v>
      </c>
      <c r="N230" s="1" t="s">
        <v>111</v>
      </c>
      <c r="O230" s="3"/>
      <c r="P230" s="1" t="s">
        <v>371</v>
      </c>
      <c r="Q230" s="4">
        <v>159.38</v>
      </c>
      <c r="R230" s="4"/>
      <c r="S230" s="4">
        <v>44672.99</v>
      </c>
    </row>
    <row r="231" spans="1:19">
      <c r="A231" s="1"/>
      <c r="B231" s="1"/>
      <c r="C231" s="1"/>
      <c r="D231" s="1"/>
      <c r="E231" s="1"/>
      <c r="F231" s="1"/>
      <c r="G231" s="1"/>
      <c r="H231" s="1"/>
      <c r="I231" s="1" t="s">
        <v>19</v>
      </c>
      <c r="J231" s="2">
        <v>41213</v>
      </c>
      <c r="K231" s="1" t="s">
        <v>475</v>
      </c>
      <c r="L231" s="1"/>
      <c r="M231" s="1" t="s">
        <v>461</v>
      </c>
      <c r="N231" s="1" t="s">
        <v>111</v>
      </c>
      <c r="O231" s="3"/>
      <c r="P231" s="1" t="s">
        <v>375</v>
      </c>
      <c r="Q231" s="4">
        <v>27.34</v>
      </c>
      <c r="R231" s="4"/>
      <c r="S231" s="4">
        <v>44700.33</v>
      </c>
    </row>
    <row r="232" spans="1:19">
      <c r="A232" s="1"/>
      <c r="B232" s="1"/>
      <c r="C232" s="1"/>
      <c r="D232" s="1"/>
      <c r="E232" s="1"/>
      <c r="F232" s="1"/>
      <c r="G232" s="1"/>
      <c r="H232" s="1"/>
      <c r="I232" s="1" t="s">
        <v>19</v>
      </c>
      <c r="J232" s="2">
        <v>41213</v>
      </c>
      <c r="K232" s="1" t="s">
        <v>476</v>
      </c>
      <c r="L232" s="1"/>
      <c r="M232" s="1" t="s">
        <v>477</v>
      </c>
      <c r="N232" s="1" t="s">
        <v>111</v>
      </c>
      <c r="O232" s="3"/>
      <c r="P232" s="1" t="s">
        <v>367</v>
      </c>
      <c r="Q232" s="4">
        <v>1666.67</v>
      </c>
      <c r="R232" s="4"/>
      <c r="S232" s="4">
        <v>46367</v>
      </c>
    </row>
    <row r="233" spans="1:19">
      <c r="A233" s="1"/>
      <c r="B233" s="1"/>
      <c r="C233" s="1"/>
      <c r="D233" s="1"/>
      <c r="E233" s="1"/>
      <c r="F233" s="1"/>
      <c r="G233" s="1"/>
      <c r="H233" s="1"/>
      <c r="I233" s="1" t="s">
        <v>19</v>
      </c>
      <c r="J233" s="2">
        <v>41213</v>
      </c>
      <c r="K233" s="1" t="s">
        <v>476</v>
      </c>
      <c r="L233" s="1"/>
      <c r="M233" s="1" t="s">
        <v>477</v>
      </c>
      <c r="N233" s="1" t="s">
        <v>111</v>
      </c>
      <c r="O233" s="3"/>
      <c r="P233" s="1" t="s">
        <v>367</v>
      </c>
      <c r="Q233" s="4">
        <v>127.5</v>
      </c>
      <c r="R233" s="4"/>
      <c r="S233" s="4">
        <v>46494.5</v>
      </c>
    </row>
    <row r="234" spans="1:19">
      <c r="A234" s="1"/>
      <c r="B234" s="1"/>
      <c r="C234" s="1"/>
      <c r="D234" s="1"/>
      <c r="E234" s="1"/>
      <c r="F234" s="1"/>
      <c r="G234" s="1"/>
      <c r="H234" s="1"/>
      <c r="I234" s="1" t="s">
        <v>19</v>
      </c>
      <c r="J234" s="2">
        <v>41213</v>
      </c>
      <c r="K234" s="1" t="s">
        <v>478</v>
      </c>
      <c r="L234" s="1"/>
      <c r="M234" s="1" t="s">
        <v>479</v>
      </c>
      <c r="N234" s="1" t="s">
        <v>111</v>
      </c>
      <c r="O234" s="3"/>
      <c r="P234" s="1" t="s">
        <v>139</v>
      </c>
      <c r="Q234" s="4"/>
      <c r="R234" s="4">
        <v>750</v>
      </c>
      <c r="S234" s="4">
        <v>45744.5</v>
      </c>
    </row>
    <row r="235" spans="1:19">
      <c r="A235" s="1"/>
      <c r="B235" s="1"/>
      <c r="C235" s="1"/>
      <c r="D235" s="1"/>
      <c r="E235" s="1"/>
      <c r="F235" s="1"/>
      <c r="G235" s="1"/>
      <c r="H235" s="1"/>
      <c r="I235" s="1" t="s">
        <v>19</v>
      </c>
      <c r="J235" s="2">
        <v>41213</v>
      </c>
      <c r="K235" s="1" t="s">
        <v>478</v>
      </c>
      <c r="L235" s="1"/>
      <c r="M235" s="1" t="s">
        <v>479</v>
      </c>
      <c r="N235" s="1" t="s">
        <v>155</v>
      </c>
      <c r="O235" s="3"/>
      <c r="P235" s="1" t="s">
        <v>139</v>
      </c>
      <c r="Q235" s="4">
        <v>750</v>
      </c>
      <c r="R235" s="4"/>
      <c r="S235" s="4">
        <v>46494.5</v>
      </c>
    </row>
    <row r="236" spans="1:19">
      <c r="A236" s="1"/>
      <c r="B236" s="1"/>
      <c r="C236" s="1"/>
      <c r="D236" s="1"/>
      <c r="E236" s="1"/>
      <c r="F236" s="1"/>
      <c r="G236" s="1"/>
      <c r="H236" s="1"/>
      <c r="I236" s="1" t="s">
        <v>19</v>
      </c>
      <c r="J236" s="2">
        <v>41214</v>
      </c>
      <c r="K236" s="1" t="s">
        <v>480</v>
      </c>
      <c r="L236" s="1"/>
      <c r="M236" s="1" t="s">
        <v>477</v>
      </c>
      <c r="N236" s="1" t="s">
        <v>111</v>
      </c>
      <c r="O236" s="3"/>
      <c r="P236" s="1" t="s">
        <v>367</v>
      </c>
      <c r="Q236" s="4"/>
      <c r="R236" s="4">
        <v>1666.67</v>
      </c>
      <c r="S236" s="4">
        <v>44827.83</v>
      </c>
    </row>
    <row r="237" spans="1:19">
      <c r="A237" s="1"/>
      <c r="B237" s="1"/>
      <c r="C237" s="1"/>
      <c r="D237" s="1"/>
      <c r="E237" s="1"/>
      <c r="F237" s="1"/>
      <c r="G237" s="1"/>
      <c r="H237" s="1"/>
      <c r="I237" s="1" t="s">
        <v>19</v>
      </c>
      <c r="J237" s="2">
        <v>41214</v>
      </c>
      <c r="K237" s="1" t="s">
        <v>480</v>
      </c>
      <c r="L237" s="1"/>
      <c r="M237" s="1" t="s">
        <v>477</v>
      </c>
      <c r="N237" s="1" t="s">
        <v>111</v>
      </c>
      <c r="O237" s="3"/>
      <c r="P237" s="1" t="s">
        <v>367</v>
      </c>
      <c r="Q237" s="4"/>
      <c r="R237" s="4">
        <v>127.5</v>
      </c>
      <c r="S237" s="4">
        <v>44700.33</v>
      </c>
    </row>
    <row r="238" spans="1:19">
      <c r="A238" s="1"/>
      <c r="B238" s="1"/>
      <c r="C238" s="1"/>
      <c r="D238" s="1"/>
      <c r="E238" s="1"/>
      <c r="F238" s="1"/>
      <c r="G238" s="1"/>
      <c r="H238" s="1"/>
      <c r="I238" s="1" t="s">
        <v>19</v>
      </c>
      <c r="J238" s="2">
        <v>41228</v>
      </c>
      <c r="K238" s="1" t="s">
        <v>481</v>
      </c>
      <c r="L238" s="1"/>
      <c r="M238" s="1" t="s">
        <v>482</v>
      </c>
      <c r="N238" s="1" t="s">
        <v>111</v>
      </c>
      <c r="O238" s="3"/>
      <c r="P238" s="1" t="s">
        <v>371</v>
      </c>
      <c r="Q238" s="4">
        <v>2083.34</v>
      </c>
      <c r="R238" s="4"/>
      <c r="S238" s="4">
        <v>46783.67</v>
      </c>
    </row>
    <row r="239" spans="1:19">
      <c r="A239" s="1"/>
      <c r="B239" s="1"/>
      <c r="C239" s="1"/>
      <c r="D239" s="1"/>
      <c r="E239" s="1"/>
      <c r="F239" s="1"/>
      <c r="G239" s="1"/>
      <c r="H239" s="1"/>
      <c r="I239" s="1" t="s">
        <v>19</v>
      </c>
      <c r="J239" s="2">
        <v>41228</v>
      </c>
      <c r="K239" s="1" t="s">
        <v>481</v>
      </c>
      <c r="L239" s="1"/>
      <c r="M239" s="1" t="s">
        <v>483</v>
      </c>
      <c r="N239" s="1" t="s">
        <v>111</v>
      </c>
      <c r="O239" s="3"/>
      <c r="P239" s="1" t="s">
        <v>371</v>
      </c>
      <c r="Q239" s="4">
        <v>159.38</v>
      </c>
      <c r="R239" s="4"/>
      <c r="S239" s="4">
        <v>46943.05</v>
      </c>
    </row>
    <row r="240" spans="1:19">
      <c r="A240" s="1"/>
      <c r="B240" s="1"/>
      <c r="C240" s="1"/>
      <c r="D240" s="1"/>
      <c r="E240" s="1"/>
      <c r="F240" s="1"/>
      <c r="G240" s="1"/>
      <c r="H240" s="1"/>
      <c r="I240" s="1" t="s">
        <v>19</v>
      </c>
      <c r="J240" s="2">
        <v>41243</v>
      </c>
      <c r="K240" s="1" t="s">
        <v>484</v>
      </c>
      <c r="L240" s="1"/>
      <c r="M240" s="1" t="s">
        <v>485</v>
      </c>
      <c r="N240" s="1" t="s">
        <v>111</v>
      </c>
      <c r="O240" s="3"/>
      <c r="P240" s="1" t="s">
        <v>367</v>
      </c>
      <c r="Q240" s="4">
        <v>1602.57</v>
      </c>
      <c r="R240" s="4"/>
      <c r="S240" s="4">
        <v>48545.62</v>
      </c>
    </row>
    <row r="241" spans="1:19">
      <c r="A241" s="1"/>
      <c r="B241" s="1"/>
      <c r="C241" s="1"/>
      <c r="D241" s="1"/>
      <c r="E241" s="1"/>
      <c r="F241" s="1"/>
      <c r="G241" s="1"/>
      <c r="H241" s="1"/>
      <c r="I241" s="1" t="s">
        <v>19</v>
      </c>
      <c r="J241" s="2">
        <v>41243</v>
      </c>
      <c r="K241" s="1" t="s">
        <v>484</v>
      </c>
      <c r="L241" s="1"/>
      <c r="M241" s="1" t="s">
        <v>486</v>
      </c>
      <c r="N241" s="1" t="s">
        <v>111</v>
      </c>
      <c r="O241" s="3"/>
      <c r="P241" s="1" t="s">
        <v>367</v>
      </c>
      <c r="Q241" s="4">
        <v>122.6</v>
      </c>
      <c r="R241" s="4"/>
      <c r="S241" s="4">
        <v>48668.22</v>
      </c>
    </row>
    <row r="242" spans="1:19">
      <c r="A242" s="1"/>
      <c r="B242" s="1"/>
      <c r="C242" s="1"/>
      <c r="D242" s="1"/>
      <c r="E242" s="1"/>
      <c r="F242" s="1"/>
      <c r="G242" s="1"/>
      <c r="H242" s="1"/>
      <c r="I242" s="1" t="s">
        <v>19</v>
      </c>
      <c r="J242" s="2">
        <v>41243</v>
      </c>
      <c r="K242" s="1" t="s">
        <v>487</v>
      </c>
      <c r="L242" s="1"/>
      <c r="M242" s="1" t="s">
        <v>461</v>
      </c>
      <c r="N242" s="1" t="s">
        <v>111</v>
      </c>
      <c r="O242" s="3"/>
      <c r="P242" s="1" t="s">
        <v>375</v>
      </c>
      <c r="Q242" s="4">
        <v>25.98</v>
      </c>
      <c r="R242" s="4"/>
      <c r="S242" s="4">
        <v>48694.2</v>
      </c>
    </row>
    <row r="243" spans="1:19">
      <c r="A243" s="1"/>
      <c r="B243" s="1"/>
      <c r="C243" s="1"/>
      <c r="D243" s="1"/>
      <c r="E243" s="1"/>
      <c r="F243" s="1"/>
      <c r="G243" s="1"/>
      <c r="H243" s="1"/>
      <c r="I243" s="1" t="s">
        <v>19</v>
      </c>
      <c r="J243" s="2">
        <v>41243</v>
      </c>
      <c r="K243" s="1" t="s">
        <v>488</v>
      </c>
      <c r="L243" s="1"/>
      <c r="M243" s="1" t="s">
        <v>489</v>
      </c>
      <c r="N243" s="1" t="s">
        <v>111</v>
      </c>
      <c r="O243" s="3"/>
      <c r="P243" s="1" t="s">
        <v>371</v>
      </c>
      <c r="Q243" s="4">
        <v>2083.34</v>
      </c>
      <c r="R243" s="4"/>
      <c r="S243" s="4">
        <v>50777.54</v>
      </c>
    </row>
    <row r="244" spans="1:19">
      <c r="A244" s="1"/>
      <c r="B244" s="1"/>
      <c r="C244" s="1"/>
      <c r="D244" s="1"/>
      <c r="E244" s="1"/>
      <c r="F244" s="1"/>
      <c r="G244" s="1"/>
      <c r="H244" s="1"/>
      <c r="I244" s="1" t="s">
        <v>19</v>
      </c>
      <c r="J244" s="2">
        <v>41243</v>
      </c>
      <c r="K244" s="1" t="s">
        <v>488</v>
      </c>
      <c r="L244" s="1"/>
      <c r="M244" s="1" t="s">
        <v>490</v>
      </c>
      <c r="N244" s="1" t="s">
        <v>111</v>
      </c>
      <c r="O244" s="3"/>
      <c r="P244" s="1" t="s">
        <v>371</v>
      </c>
      <c r="Q244" s="4">
        <v>159.38</v>
      </c>
      <c r="R244" s="4"/>
      <c r="S244" s="4">
        <v>50936.92</v>
      </c>
    </row>
    <row r="245" spans="1:19">
      <c r="A245" s="1"/>
      <c r="B245" s="1"/>
      <c r="C245" s="1"/>
      <c r="D245" s="1"/>
      <c r="E245" s="1"/>
      <c r="F245" s="1"/>
      <c r="G245" s="1"/>
      <c r="H245" s="1"/>
      <c r="I245" s="1" t="s">
        <v>19</v>
      </c>
      <c r="J245" s="2">
        <v>41243</v>
      </c>
      <c r="K245" s="1" t="s">
        <v>491</v>
      </c>
      <c r="L245" s="1"/>
      <c r="M245" s="1" t="s">
        <v>492</v>
      </c>
      <c r="N245" s="1" t="s">
        <v>155</v>
      </c>
      <c r="O245" s="3"/>
      <c r="P245" s="1" t="s">
        <v>139</v>
      </c>
      <c r="Q245" s="4">
        <v>750</v>
      </c>
      <c r="R245" s="4"/>
      <c r="S245" s="4">
        <v>51686.92</v>
      </c>
    </row>
    <row r="246" spans="1:19">
      <c r="A246" s="1"/>
      <c r="B246" s="1"/>
      <c r="C246" s="1"/>
      <c r="D246" s="1"/>
      <c r="E246" s="1"/>
      <c r="F246" s="1"/>
      <c r="G246" s="1"/>
      <c r="H246" s="1"/>
      <c r="I246" s="1" t="s">
        <v>19</v>
      </c>
      <c r="J246" s="2">
        <v>41243</v>
      </c>
      <c r="K246" s="1" t="s">
        <v>491</v>
      </c>
      <c r="L246" s="1"/>
      <c r="M246" s="1" t="s">
        <v>492</v>
      </c>
      <c r="N246" s="1" t="s">
        <v>111</v>
      </c>
      <c r="O246" s="3"/>
      <c r="P246" s="1" t="s">
        <v>139</v>
      </c>
      <c r="Q246" s="4"/>
      <c r="R246" s="4">
        <v>750</v>
      </c>
      <c r="S246" s="4">
        <v>50936.92</v>
      </c>
    </row>
    <row r="247" spans="1:19">
      <c r="A247" s="1"/>
      <c r="B247" s="1"/>
      <c r="C247" s="1"/>
      <c r="D247" s="1"/>
      <c r="E247" s="1"/>
      <c r="F247" s="1"/>
      <c r="G247" s="1"/>
      <c r="H247" s="1"/>
      <c r="I247" s="1" t="s">
        <v>19</v>
      </c>
      <c r="J247" s="2">
        <v>41244</v>
      </c>
      <c r="K247" s="1" t="s">
        <v>493</v>
      </c>
      <c r="L247" s="1"/>
      <c r="M247" s="1" t="s">
        <v>485</v>
      </c>
      <c r="N247" s="1" t="s">
        <v>111</v>
      </c>
      <c r="O247" s="3"/>
      <c r="P247" s="1" t="s">
        <v>367</v>
      </c>
      <c r="Q247" s="4"/>
      <c r="R247" s="4">
        <v>1602.57</v>
      </c>
      <c r="S247" s="4">
        <v>49334.35</v>
      </c>
    </row>
    <row r="248" spans="1:19">
      <c r="A248" s="1"/>
      <c r="B248" s="1"/>
      <c r="C248" s="1"/>
      <c r="D248" s="1"/>
      <c r="E248" s="1"/>
      <c r="F248" s="1"/>
      <c r="G248" s="1"/>
      <c r="H248" s="1"/>
      <c r="I248" s="1" t="s">
        <v>19</v>
      </c>
      <c r="J248" s="2">
        <v>41244</v>
      </c>
      <c r="K248" s="1" t="s">
        <v>493</v>
      </c>
      <c r="L248" s="1"/>
      <c r="M248" s="1" t="s">
        <v>486</v>
      </c>
      <c r="N248" s="1" t="s">
        <v>111</v>
      </c>
      <c r="O248" s="3"/>
      <c r="P248" s="1" t="s">
        <v>367</v>
      </c>
      <c r="Q248" s="4"/>
      <c r="R248" s="4">
        <v>122.6</v>
      </c>
      <c r="S248" s="4">
        <v>49211.75</v>
      </c>
    </row>
    <row r="249" spans="1:19">
      <c r="A249" s="1"/>
      <c r="B249" s="1"/>
      <c r="C249" s="1"/>
      <c r="D249" s="1"/>
      <c r="E249" s="1"/>
      <c r="F249" s="1"/>
      <c r="G249" s="1"/>
      <c r="H249" s="1"/>
      <c r="I249" s="1" t="s">
        <v>19</v>
      </c>
      <c r="J249" s="2">
        <v>41258</v>
      </c>
      <c r="K249" s="1" t="s">
        <v>494</v>
      </c>
      <c r="L249" s="1"/>
      <c r="M249" s="1" t="s">
        <v>495</v>
      </c>
      <c r="N249" s="1" t="s">
        <v>111</v>
      </c>
      <c r="O249" s="3"/>
      <c r="P249" s="1" t="s">
        <v>371</v>
      </c>
      <c r="Q249" s="4">
        <v>2083.34</v>
      </c>
      <c r="R249" s="4"/>
      <c r="S249" s="4">
        <v>51295.09</v>
      </c>
    </row>
    <row r="250" spans="1:19">
      <c r="A250" s="1"/>
      <c r="B250" s="1"/>
      <c r="C250" s="1"/>
      <c r="D250" s="1"/>
      <c r="E250" s="1"/>
      <c r="F250" s="1"/>
      <c r="G250" s="1"/>
      <c r="H250" s="1"/>
      <c r="I250" s="1" t="s">
        <v>19</v>
      </c>
      <c r="J250" s="2">
        <v>41258</v>
      </c>
      <c r="K250" s="1" t="s">
        <v>494</v>
      </c>
      <c r="L250" s="1"/>
      <c r="M250" s="1" t="s">
        <v>496</v>
      </c>
      <c r="N250" s="1" t="s">
        <v>111</v>
      </c>
      <c r="O250" s="3"/>
      <c r="P250" s="1" t="s">
        <v>371</v>
      </c>
      <c r="Q250" s="4">
        <v>159.38</v>
      </c>
      <c r="R250" s="4"/>
      <c r="S250" s="4">
        <v>51454.47</v>
      </c>
    </row>
    <row r="251" spans="1:19">
      <c r="A251" s="1"/>
      <c r="B251" s="1"/>
      <c r="C251" s="1"/>
      <c r="D251" s="1"/>
      <c r="E251" s="1"/>
      <c r="F251" s="1"/>
      <c r="G251" s="1"/>
      <c r="H251" s="1"/>
      <c r="I251" s="1" t="s">
        <v>19</v>
      </c>
      <c r="J251" s="2">
        <v>41274</v>
      </c>
      <c r="K251" s="1" t="s">
        <v>497</v>
      </c>
      <c r="L251" s="1"/>
      <c r="M251" s="1" t="s">
        <v>498</v>
      </c>
      <c r="N251" s="1" t="s">
        <v>111</v>
      </c>
      <c r="O251" s="3"/>
      <c r="P251" s="1" t="s">
        <v>367</v>
      </c>
      <c r="Q251" s="4">
        <v>1153.8499999999999</v>
      </c>
      <c r="R251" s="4"/>
      <c r="S251" s="4">
        <v>52608.32</v>
      </c>
    </row>
    <row r="252" spans="1:19">
      <c r="A252" s="1"/>
      <c r="B252" s="1"/>
      <c r="C252" s="1"/>
      <c r="D252" s="1"/>
      <c r="E252" s="1"/>
      <c r="F252" s="1"/>
      <c r="G252" s="1"/>
      <c r="H252" s="1"/>
      <c r="I252" s="1" t="s">
        <v>19</v>
      </c>
      <c r="J252" s="2">
        <v>41274</v>
      </c>
      <c r="K252" s="1" t="s">
        <v>497</v>
      </c>
      <c r="L252" s="1"/>
      <c r="M252" s="1" t="s">
        <v>499</v>
      </c>
      <c r="N252" s="1" t="s">
        <v>111</v>
      </c>
      <c r="O252" s="3"/>
      <c r="P252" s="1" t="s">
        <v>367</v>
      </c>
      <c r="Q252" s="4">
        <v>88.27</v>
      </c>
      <c r="R252" s="4"/>
      <c r="S252" s="4">
        <v>52696.59</v>
      </c>
    </row>
    <row r="253" spans="1:19">
      <c r="A253" s="1"/>
      <c r="B253" s="1"/>
      <c r="C253" s="1"/>
      <c r="D253" s="1"/>
      <c r="E253" s="1"/>
      <c r="F253" s="1"/>
      <c r="G253" s="1"/>
      <c r="H253" s="1"/>
      <c r="I253" s="1" t="s">
        <v>19</v>
      </c>
      <c r="J253" s="2">
        <v>41274</v>
      </c>
      <c r="K253" s="1" t="s">
        <v>500</v>
      </c>
      <c r="L253" s="1"/>
      <c r="M253" s="1" t="s">
        <v>461</v>
      </c>
      <c r="N253" s="1" t="s">
        <v>111</v>
      </c>
      <c r="O253" s="3"/>
      <c r="P253" s="1" t="s">
        <v>375</v>
      </c>
      <c r="Q253" s="4">
        <v>25.12</v>
      </c>
      <c r="R253" s="4"/>
      <c r="S253" s="4">
        <v>52721.71</v>
      </c>
    </row>
    <row r="254" spans="1:19">
      <c r="A254" s="1"/>
      <c r="B254" s="1"/>
      <c r="C254" s="1"/>
      <c r="D254" s="1"/>
      <c r="E254" s="1"/>
      <c r="F254" s="1"/>
      <c r="G254" s="1"/>
      <c r="H254" s="1"/>
      <c r="I254" s="1" t="s">
        <v>19</v>
      </c>
      <c r="J254" s="2">
        <v>41274</v>
      </c>
      <c r="K254" s="1" t="s">
        <v>501</v>
      </c>
      <c r="L254" s="1"/>
      <c r="M254" s="1" t="s">
        <v>502</v>
      </c>
      <c r="N254" s="1" t="s">
        <v>111</v>
      </c>
      <c r="O254" s="3"/>
      <c r="P254" s="1" t="s">
        <v>371</v>
      </c>
      <c r="Q254" s="4">
        <v>2083.34</v>
      </c>
      <c r="R254" s="4"/>
      <c r="S254" s="4">
        <v>54805.05</v>
      </c>
    </row>
    <row r="255" spans="1:19">
      <c r="A255" s="1"/>
      <c r="B255" s="1"/>
      <c r="C255" s="1"/>
      <c r="D255" s="1"/>
      <c r="E255" s="1"/>
      <c r="F255" s="1"/>
      <c r="G255" s="1"/>
      <c r="H255" s="1"/>
      <c r="I255" s="1" t="s">
        <v>19</v>
      </c>
      <c r="J255" s="2">
        <v>41274</v>
      </c>
      <c r="K255" s="1" t="s">
        <v>501</v>
      </c>
      <c r="L255" s="1"/>
      <c r="M255" s="1" t="s">
        <v>503</v>
      </c>
      <c r="N255" s="1" t="s">
        <v>111</v>
      </c>
      <c r="O255" s="3"/>
      <c r="P255" s="1" t="s">
        <v>371</v>
      </c>
      <c r="Q255" s="4">
        <v>159.38</v>
      </c>
      <c r="R255" s="4"/>
      <c r="S255" s="4">
        <v>54964.43</v>
      </c>
    </row>
    <row r="256" spans="1:19">
      <c r="A256" s="1"/>
      <c r="B256" s="1"/>
      <c r="C256" s="1"/>
      <c r="D256" s="1"/>
      <c r="E256" s="1"/>
      <c r="F256" s="1"/>
      <c r="G256" s="1"/>
      <c r="H256" s="1"/>
      <c r="I256" s="1" t="s">
        <v>19</v>
      </c>
      <c r="J256" s="2">
        <v>41274</v>
      </c>
      <c r="K256" s="1" t="s">
        <v>504</v>
      </c>
      <c r="L256" s="1"/>
      <c r="M256" s="1" t="s">
        <v>505</v>
      </c>
      <c r="N256" s="1" t="s">
        <v>155</v>
      </c>
      <c r="O256" s="3"/>
      <c r="P256" s="1" t="s">
        <v>139</v>
      </c>
      <c r="Q256" s="4">
        <v>750</v>
      </c>
      <c r="R256" s="4"/>
      <c r="S256" s="4">
        <v>55714.43</v>
      </c>
    </row>
    <row r="257" spans="1:19" ht="15" thickBot="1">
      <c r="A257" s="1"/>
      <c r="B257" s="1"/>
      <c r="C257" s="1"/>
      <c r="D257" s="1"/>
      <c r="E257" s="1"/>
      <c r="F257" s="1"/>
      <c r="G257" s="1"/>
      <c r="H257" s="1"/>
      <c r="I257" s="1" t="s">
        <v>19</v>
      </c>
      <c r="J257" s="2">
        <v>41274</v>
      </c>
      <c r="K257" s="1" t="s">
        <v>504</v>
      </c>
      <c r="L257" s="1"/>
      <c r="M257" s="1" t="s">
        <v>505</v>
      </c>
      <c r="N257" s="1" t="s">
        <v>111</v>
      </c>
      <c r="O257" s="3"/>
      <c r="P257" s="1" t="s">
        <v>139</v>
      </c>
      <c r="Q257" s="5"/>
      <c r="R257" s="5">
        <v>750</v>
      </c>
      <c r="S257" s="5">
        <v>54964.43</v>
      </c>
    </row>
    <row r="258" spans="1:19">
      <c r="A258" s="1"/>
      <c r="B258" s="1"/>
      <c r="C258" s="1"/>
      <c r="D258" s="1"/>
      <c r="E258" s="1"/>
      <c r="F258" s="1"/>
      <c r="G258" s="1" t="s">
        <v>506</v>
      </c>
      <c r="H258" s="1"/>
      <c r="I258" s="1"/>
      <c r="J258" s="2"/>
      <c r="K258" s="1"/>
      <c r="L258" s="1"/>
      <c r="M258" s="1"/>
      <c r="N258" s="1"/>
      <c r="O258" s="1"/>
      <c r="P258" s="1"/>
      <c r="Q258" s="4">
        <f>ROUND(SUM(Q140:Q257),5)</f>
        <v>76104.490000000005</v>
      </c>
      <c r="R258" s="4">
        <f>ROUND(SUM(R140:R257),5)</f>
        <v>21140.06</v>
      </c>
      <c r="S258" s="4">
        <f>S257</f>
        <v>54964.43</v>
      </c>
    </row>
    <row r="259" spans="1:19">
      <c r="A259" s="1"/>
      <c r="B259" s="1"/>
      <c r="C259" s="1"/>
      <c r="D259" s="1"/>
      <c r="E259" s="1"/>
      <c r="F259" s="1"/>
      <c r="G259" s="1" t="s">
        <v>140</v>
      </c>
      <c r="H259" s="1"/>
      <c r="I259" s="1"/>
      <c r="J259" s="2"/>
      <c r="K259" s="1"/>
      <c r="L259" s="1"/>
      <c r="M259" s="1"/>
      <c r="N259" s="1"/>
      <c r="O259" s="1"/>
      <c r="P259" s="1"/>
      <c r="Q259" s="4"/>
      <c r="R259" s="4"/>
      <c r="S259" s="4"/>
    </row>
    <row r="260" spans="1:19">
      <c r="A260" s="1"/>
      <c r="B260" s="1"/>
      <c r="C260" s="1"/>
      <c r="D260" s="1"/>
      <c r="E260" s="1"/>
      <c r="F260" s="1"/>
      <c r="G260" s="1"/>
      <c r="H260" s="1"/>
      <c r="I260" s="1" t="s">
        <v>18</v>
      </c>
      <c r="J260" s="2">
        <v>40933</v>
      </c>
      <c r="K260" s="1" t="s">
        <v>79</v>
      </c>
      <c r="L260" s="1" t="s">
        <v>80</v>
      </c>
      <c r="M260" s="1" t="s">
        <v>507</v>
      </c>
      <c r="N260" s="1" t="s">
        <v>74</v>
      </c>
      <c r="O260" s="3"/>
      <c r="P260" s="1" t="s">
        <v>76</v>
      </c>
      <c r="Q260" s="4">
        <v>5.99</v>
      </c>
      <c r="R260" s="4"/>
      <c r="S260" s="4">
        <v>5.99</v>
      </c>
    </row>
    <row r="261" spans="1:19">
      <c r="A261" s="1"/>
      <c r="B261" s="1"/>
      <c r="C261" s="1"/>
      <c r="D261" s="1"/>
      <c r="E261" s="1"/>
      <c r="F261" s="1"/>
      <c r="G261" s="1"/>
      <c r="H261" s="1"/>
      <c r="I261" s="1" t="s">
        <v>18</v>
      </c>
      <c r="J261" s="2">
        <v>40933</v>
      </c>
      <c r="K261" s="1" t="s">
        <v>79</v>
      </c>
      <c r="L261" s="1" t="s">
        <v>80</v>
      </c>
      <c r="M261" s="1" t="s">
        <v>508</v>
      </c>
      <c r="N261" s="1" t="s">
        <v>82</v>
      </c>
      <c r="O261" s="3"/>
      <c r="P261" s="1" t="s">
        <v>76</v>
      </c>
      <c r="Q261" s="4">
        <v>11</v>
      </c>
      <c r="R261" s="4"/>
      <c r="S261" s="4">
        <v>16.989999999999998</v>
      </c>
    </row>
    <row r="262" spans="1:19">
      <c r="A262" s="1"/>
      <c r="B262" s="1"/>
      <c r="C262" s="1"/>
      <c r="D262" s="1"/>
      <c r="E262" s="1"/>
      <c r="F262" s="1"/>
      <c r="G262" s="1"/>
      <c r="H262" s="1"/>
      <c r="I262" s="1" t="s">
        <v>18</v>
      </c>
      <c r="J262" s="2">
        <v>40933</v>
      </c>
      <c r="K262" s="1" t="s">
        <v>362</v>
      </c>
      <c r="L262" s="1" t="s">
        <v>80</v>
      </c>
      <c r="M262" s="1" t="s">
        <v>363</v>
      </c>
      <c r="N262" s="1" t="s">
        <v>111</v>
      </c>
      <c r="O262" s="3"/>
      <c r="P262" s="1" t="s">
        <v>76</v>
      </c>
      <c r="Q262" s="4">
        <v>29.95</v>
      </c>
      <c r="R262" s="4"/>
      <c r="S262" s="4">
        <v>46.94</v>
      </c>
    </row>
    <row r="263" spans="1:19">
      <c r="A263" s="1"/>
      <c r="B263" s="1"/>
      <c r="C263" s="1"/>
      <c r="D263" s="1"/>
      <c r="E263" s="1"/>
      <c r="F263" s="1"/>
      <c r="G263" s="1"/>
      <c r="H263" s="1"/>
      <c r="I263" s="1" t="s">
        <v>18</v>
      </c>
      <c r="J263" s="2">
        <v>40935</v>
      </c>
      <c r="K263" s="1" t="s">
        <v>509</v>
      </c>
      <c r="L263" s="1" t="s">
        <v>510</v>
      </c>
      <c r="M263" s="1" t="s">
        <v>511</v>
      </c>
      <c r="N263" s="1" t="s">
        <v>111</v>
      </c>
      <c r="O263" s="3"/>
      <c r="P263" s="1" t="s">
        <v>76</v>
      </c>
      <c r="Q263" s="4">
        <v>9.5</v>
      </c>
      <c r="R263" s="4"/>
      <c r="S263" s="4">
        <v>56.44</v>
      </c>
    </row>
    <row r="264" spans="1:19">
      <c r="A264" s="1"/>
      <c r="B264" s="1"/>
      <c r="C264" s="1"/>
      <c r="D264" s="1"/>
      <c r="E264" s="1"/>
      <c r="F264" s="1"/>
      <c r="G264" s="1"/>
      <c r="H264" s="1"/>
      <c r="I264" s="1" t="s">
        <v>18</v>
      </c>
      <c r="J264" s="2">
        <v>40964</v>
      </c>
      <c r="K264" s="1" t="s">
        <v>79</v>
      </c>
      <c r="L264" s="1" t="s">
        <v>80</v>
      </c>
      <c r="M264" s="1" t="s">
        <v>512</v>
      </c>
      <c r="N264" s="1" t="s">
        <v>75</v>
      </c>
      <c r="O264" s="3"/>
      <c r="P264" s="1" t="s">
        <v>76</v>
      </c>
      <c r="Q264" s="4">
        <v>5.99</v>
      </c>
      <c r="R264" s="4"/>
      <c r="S264" s="4">
        <v>62.43</v>
      </c>
    </row>
    <row r="265" spans="1:19">
      <c r="A265" s="1"/>
      <c r="B265" s="1"/>
      <c r="C265" s="1"/>
      <c r="D265" s="1"/>
      <c r="E265" s="1"/>
      <c r="F265" s="1"/>
      <c r="G265" s="1"/>
      <c r="H265" s="1"/>
      <c r="I265" s="1" t="s">
        <v>18</v>
      </c>
      <c r="J265" s="2">
        <v>40964</v>
      </c>
      <c r="K265" s="1" t="s">
        <v>79</v>
      </c>
      <c r="L265" s="1" t="s">
        <v>80</v>
      </c>
      <c r="M265" s="1" t="s">
        <v>508</v>
      </c>
      <c r="N265" s="1" t="s">
        <v>82</v>
      </c>
      <c r="O265" s="3"/>
      <c r="P265" s="1" t="s">
        <v>76</v>
      </c>
      <c r="Q265" s="4">
        <v>19</v>
      </c>
      <c r="R265" s="4"/>
      <c r="S265" s="4">
        <v>81.430000000000007</v>
      </c>
    </row>
    <row r="266" spans="1:19">
      <c r="A266" s="1"/>
      <c r="B266" s="1"/>
      <c r="C266" s="1"/>
      <c r="D266" s="1"/>
      <c r="E266" s="1"/>
      <c r="F266" s="1"/>
      <c r="G266" s="1"/>
      <c r="H266" s="1"/>
      <c r="I266" s="1" t="s">
        <v>18</v>
      </c>
      <c r="J266" s="2">
        <v>40964</v>
      </c>
      <c r="K266" s="1" t="s">
        <v>79</v>
      </c>
      <c r="L266" s="1" t="s">
        <v>80</v>
      </c>
      <c r="M266" s="1" t="s">
        <v>513</v>
      </c>
      <c r="N266" s="1" t="s">
        <v>72</v>
      </c>
      <c r="O266" s="3"/>
      <c r="P266" s="1" t="s">
        <v>76</v>
      </c>
      <c r="Q266" s="4">
        <v>131.28</v>
      </c>
      <c r="R266" s="4"/>
      <c r="S266" s="4">
        <v>212.71</v>
      </c>
    </row>
    <row r="267" spans="1:19">
      <c r="A267" s="1"/>
      <c r="B267" s="1"/>
      <c r="C267" s="1"/>
      <c r="D267" s="1"/>
      <c r="E267" s="1"/>
      <c r="F267" s="1"/>
      <c r="G267" s="1"/>
      <c r="H267" s="1"/>
      <c r="I267" s="1" t="s">
        <v>18</v>
      </c>
      <c r="J267" s="2">
        <v>40966</v>
      </c>
      <c r="K267" s="1" t="s">
        <v>514</v>
      </c>
      <c r="L267" s="1" t="s">
        <v>510</v>
      </c>
      <c r="M267" s="1" t="s">
        <v>511</v>
      </c>
      <c r="N267" s="1" t="s">
        <v>111</v>
      </c>
      <c r="O267" s="3"/>
      <c r="P267" s="1" t="s">
        <v>76</v>
      </c>
      <c r="Q267" s="4">
        <v>9.5</v>
      </c>
      <c r="R267" s="4"/>
      <c r="S267" s="4">
        <v>222.21</v>
      </c>
    </row>
    <row r="268" spans="1:19">
      <c r="A268" s="1"/>
      <c r="B268" s="1"/>
      <c r="C268" s="1"/>
      <c r="D268" s="1"/>
      <c r="E268" s="1"/>
      <c r="F268" s="1"/>
      <c r="G268" s="1"/>
      <c r="H268" s="1"/>
      <c r="I268" s="1" t="s">
        <v>18</v>
      </c>
      <c r="J268" s="2">
        <v>40994</v>
      </c>
      <c r="K268" s="1" t="s">
        <v>79</v>
      </c>
      <c r="L268" s="1" t="s">
        <v>80</v>
      </c>
      <c r="M268" s="1" t="s">
        <v>507</v>
      </c>
      <c r="N268" s="1" t="s">
        <v>75</v>
      </c>
      <c r="O268" s="3"/>
      <c r="P268" s="1" t="s">
        <v>76</v>
      </c>
      <c r="Q268" s="4">
        <v>5.99</v>
      </c>
      <c r="R268" s="4"/>
      <c r="S268" s="4">
        <v>228.2</v>
      </c>
    </row>
    <row r="269" spans="1:19">
      <c r="A269" s="1"/>
      <c r="B269" s="1"/>
      <c r="C269" s="1"/>
      <c r="D269" s="1"/>
      <c r="E269" s="1"/>
      <c r="F269" s="1"/>
      <c r="G269" s="1"/>
      <c r="H269" s="1"/>
      <c r="I269" s="1" t="s">
        <v>18</v>
      </c>
      <c r="J269" s="2">
        <v>40994</v>
      </c>
      <c r="K269" s="1" t="s">
        <v>79</v>
      </c>
      <c r="L269" s="1" t="s">
        <v>80</v>
      </c>
      <c r="M269" s="1" t="s">
        <v>508</v>
      </c>
      <c r="N269" s="1" t="s">
        <v>82</v>
      </c>
      <c r="O269" s="3"/>
      <c r="P269" s="1" t="s">
        <v>76</v>
      </c>
      <c r="Q269" s="4">
        <v>19</v>
      </c>
      <c r="R269" s="4"/>
      <c r="S269" s="4">
        <v>247.2</v>
      </c>
    </row>
    <row r="270" spans="1:19">
      <c r="A270" s="1"/>
      <c r="B270" s="1"/>
      <c r="C270" s="1"/>
      <c r="D270" s="1"/>
      <c r="E270" s="1"/>
      <c r="F270" s="1"/>
      <c r="G270" s="1"/>
      <c r="H270" s="1"/>
      <c r="I270" s="1" t="s">
        <v>18</v>
      </c>
      <c r="J270" s="2">
        <v>40995</v>
      </c>
      <c r="K270" s="1" t="s">
        <v>515</v>
      </c>
      <c r="L270" s="1" t="s">
        <v>510</v>
      </c>
      <c r="M270" s="1" t="s">
        <v>516</v>
      </c>
      <c r="N270" s="1" t="s">
        <v>111</v>
      </c>
      <c r="O270" s="3"/>
      <c r="P270" s="1" t="s">
        <v>76</v>
      </c>
      <c r="Q270" s="4">
        <v>9.5</v>
      </c>
      <c r="R270" s="4"/>
      <c r="S270" s="4">
        <v>256.7</v>
      </c>
    </row>
    <row r="271" spans="1:19">
      <c r="A271" s="1"/>
      <c r="B271" s="1"/>
      <c r="C271" s="1"/>
      <c r="D271" s="1"/>
      <c r="E271" s="1"/>
      <c r="F271" s="1"/>
      <c r="G271" s="1"/>
      <c r="H271" s="1"/>
      <c r="I271" s="1" t="s">
        <v>18</v>
      </c>
      <c r="J271" s="2">
        <v>41024</v>
      </c>
      <c r="K271" s="1" t="s">
        <v>79</v>
      </c>
      <c r="L271" s="1" t="s">
        <v>80</v>
      </c>
      <c r="M271" s="1" t="s">
        <v>507</v>
      </c>
      <c r="N271" s="1" t="s">
        <v>75</v>
      </c>
      <c r="O271" s="3"/>
      <c r="P271" s="1" t="s">
        <v>76</v>
      </c>
      <c r="Q271" s="4">
        <v>5.99</v>
      </c>
      <c r="R271" s="4"/>
      <c r="S271" s="4">
        <v>262.69</v>
      </c>
    </row>
    <row r="272" spans="1:19">
      <c r="A272" s="1"/>
      <c r="B272" s="1"/>
      <c r="C272" s="1"/>
      <c r="D272" s="1"/>
      <c r="E272" s="1"/>
      <c r="F272" s="1"/>
      <c r="G272" s="1"/>
      <c r="H272" s="1"/>
      <c r="I272" s="1" t="s">
        <v>18</v>
      </c>
      <c r="J272" s="2">
        <v>41024</v>
      </c>
      <c r="K272" s="1" t="s">
        <v>79</v>
      </c>
      <c r="L272" s="1" t="s">
        <v>80</v>
      </c>
      <c r="M272" s="1" t="s">
        <v>508</v>
      </c>
      <c r="N272" s="1" t="s">
        <v>82</v>
      </c>
      <c r="O272" s="3"/>
      <c r="P272" s="1" t="s">
        <v>76</v>
      </c>
      <c r="Q272" s="4">
        <v>19</v>
      </c>
      <c r="R272" s="4"/>
      <c r="S272" s="4">
        <v>281.69</v>
      </c>
    </row>
    <row r="273" spans="1:19">
      <c r="A273" s="1"/>
      <c r="B273" s="1"/>
      <c r="C273" s="1"/>
      <c r="D273" s="1"/>
      <c r="E273" s="1"/>
      <c r="F273" s="1"/>
      <c r="G273" s="1"/>
      <c r="H273" s="1"/>
      <c r="I273" s="1" t="s">
        <v>18</v>
      </c>
      <c r="J273" s="2">
        <v>41026</v>
      </c>
      <c r="K273" s="1" t="s">
        <v>517</v>
      </c>
      <c r="L273" s="1" t="s">
        <v>510</v>
      </c>
      <c r="M273" s="1" t="s">
        <v>511</v>
      </c>
      <c r="N273" s="1" t="s">
        <v>111</v>
      </c>
      <c r="O273" s="3"/>
      <c r="P273" s="1" t="s">
        <v>76</v>
      </c>
      <c r="Q273" s="4">
        <v>9.5</v>
      </c>
      <c r="R273" s="4"/>
      <c r="S273" s="4">
        <v>291.19</v>
      </c>
    </row>
    <row r="274" spans="1:19">
      <c r="A274" s="1"/>
      <c r="B274" s="1"/>
      <c r="C274" s="1"/>
      <c r="D274" s="1"/>
      <c r="E274" s="1"/>
      <c r="F274" s="1"/>
      <c r="G274" s="1"/>
      <c r="H274" s="1"/>
      <c r="I274" s="1" t="s">
        <v>18</v>
      </c>
      <c r="J274" s="2">
        <v>41054</v>
      </c>
      <c r="K274" s="1" t="s">
        <v>79</v>
      </c>
      <c r="L274" s="1" t="s">
        <v>80</v>
      </c>
      <c r="M274" s="1" t="s">
        <v>507</v>
      </c>
      <c r="N274" s="1" t="s">
        <v>75</v>
      </c>
      <c r="O274" s="3"/>
      <c r="P274" s="1" t="s">
        <v>76</v>
      </c>
      <c r="Q274" s="4">
        <v>5.99</v>
      </c>
      <c r="R274" s="4"/>
      <c r="S274" s="4">
        <v>297.18</v>
      </c>
    </row>
    <row r="275" spans="1:19">
      <c r="A275" s="1"/>
      <c r="B275" s="1"/>
      <c r="C275" s="1"/>
      <c r="D275" s="1"/>
      <c r="E275" s="1"/>
      <c r="F275" s="1"/>
      <c r="G275" s="1"/>
      <c r="H275" s="1"/>
      <c r="I275" s="1" t="s">
        <v>18</v>
      </c>
      <c r="J275" s="2">
        <v>41054</v>
      </c>
      <c r="K275" s="1" t="s">
        <v>79</v>
      </c>
      <c r="L275" s="1" t="s">
        <v>80</v>
      </c>
      <c r="M275" s="1" t="s">
        <v>508</v>
      </c>
      <c r="N275" s="1" t="s">
        <v>82</v>
      </c>
      <c r="O275" s="3"/>
      <c r="P275" s="1" t="s">
        <v>76</v>
      </c>
      <c r="Q275" s="4">
        <v>23</v>
      </c>
      <c r="R275" s="4"/>
      <c r="S275" s="4">
        <v>320.18</v>
      </c>
    </row>
    <row r="276" spans="1:19">
      <c r="A276" s="1"/>
      <c r="B276" s="1"/>
      <c r="C276" s="1"/>
      <c r="D276" s="1"/>
      <c r="E276" s="1"/>
      <c r="F276" s="1"/>
      <c r="G276" s="1"/>
      <c r="H276" s="1"/>
      <c r="I276" s="1" t="s">
        <v>18</v>
      </c>
      <c r="J276" s="2">
        <v>41056</v>
      </c>
      <c r="K276" s="1" t="s">
        <v>518</v>
      </c>
      <c r="L276" s="1" t="s">
        <v>510</v>
      </c>
      <c r="M276" s="1" t="s">
        <v>519</v>
      </c>
      <c r="N276" s="1" t="s">
        <v>111</v>
      </c>
      <c r="O276" s="3"/>
      <c r="P276" s="1" t="s">
        <v>76</v>
      </c>
      <c r="Q276" s="4">
        <v>9.5</v>
      </c>
      <c r="R276" s="4"/>
      <c r="S276" s="4">
        <v>329.68</v>
      </c>
    </row>
    <row r="277" spans="1:19">
      <c r="A277" s="1"/>
      <c r="B277" s="1"/>
      <c r="C277" s="1"/>
      <c r="D277" s="1"/>
      <c r="E277" s="1"/>
      <c r="F277" s="1"/>
      <c r="G277" s="1"/>
      <c r="H277" s="1"/>
      <c r="I277" s="1" t="s">
        <v>18</v>
      </c>
      <c r="J277" s="2">
        <v>41085</v>
      </c>
      <c r="K277" s="1" t="s">
        <v>79</v>
      </c>
      <c r="L277" s="1" t="s">
        <v>80</v>
      </c>
      <c r="M277" s="1" t="s">
        <v>507</v>
      </c>
      <c r="N277" s="1" t="s">
        <v>75</v>
      </c>
      <c r="O277" s="3"/>
      <c r="P277" s="1" t="s">
        <v>76</v>
      </c>
      <c r="Q277" s="4">
        <v>5.99</v>
      </c>
      <c r="R277" s="4"/>
      <c r="S277" s="4">
        <v>335.67</v>
      </c>
    </row>
    <row r="278" spans="1:19">
      <c r="A278" s="1"/>
      <c r="B278" s="1"/>
      <c r="C278" s="1"/>
      <c r="D278" s="1"/>
      <c r="E278" s="1"/>
      <c r="F278" s="1"/>
      <c r="G278" s="1"/>
      <c r="H278" s="1"/>
      <c r="I278" s="1" t="s">
        <v>18</v>
      </c>
      <c r="J278" s="2">
        <v>41085</v>
      </c>
      <c r="K278" s="1" t="s">
        <v>79</v>
      </c>
      <c r="L278" s="1" t="s">
        <v>80</v>
      </c>
      <c r="M278" s="1" t="s">
        <v>508</v>
      </c>
      <c r="N278" s="1" t="s">
        <v>82</v>
      </c>
      <c r="O278" s="3"/>
      <c r="P278" s="1" t="s">
        <v>76</v>
      </c>
      <c r="Q278" s="4">
        <v>23</v>
      </c>
      <c r="R278" s="4"/>
      <c r="S278" s="4">
        <v>358.67</v>
      </c>
    </row>
    <row r="279" spans="1:19">
      <c r="A279" s="1"/>
      <c r="B279" s="1"/>
      <c r="C279" s="1"/>
      <c r="D279" s="1"/>
      <c r="E279" s="1"/>
      <c r="F279" s="1"/>
      <c r="G279" s="1"/>
      <c r="H279" s="1"/>
      <c r="I279" s="1" t="s">
        <v>18</v>
      </c>
      <c r="J279" s="2">
        <v>41087</v>
      </c>
      <c r="K279" s="1" t="s">
        <v>520</v>
      </c>
      <c r="L279" s="1" t="s">
        <v>510</v>
      </c>
      <c r="M279" s="1" t="s">
        <v>519</v>
      </c>
      <c r="N279" s="1" t="s">
        <v>111</v>
      </c>
      <c r="O279" s="3"/>
      <c r="P279" s="1" t="s">
        <v>76</v>
      </c>
      <c r="Q279" s="4">
        <v>9.5</v>
      </c>
      <c r="R279" s="4"/>
      <c r="S279" s="4">
        <v>368.17</v>
      </c>
    </row>
    <row r="280" spans="1:19">
      <c r="A280" s="1"/>
      <c r="B280" s="1"/>
      <c r="C280" s="1"/>
      <c r="D280" s="1"/>
      <c r="E280" s="1"/>
      <c r="F280" s="1"/>
      <c r="G280" s="1"/>
      <c r="H280" s="1"/>
      <c r="I280" s="1" t="s">
        <v>18</v>
      </c>
      <c r="J280" s="2">
        <v>41115</v>
      </c>
      <c r="K280" s="1" t="s">
        <v>79</v>
      </c>
      <c r="L280" s="1" t="s">
        <v>80</v>
      </c>
      <c r="M280" s="1" t="s">
        <v>507</v>
      </c>
      <c r="N280" s="1" t="s">
        <v>75</v>
      </c>
      <c r="O280" s="3"/>
      <c r="P280" s="1" t="s">
        <v>76</v>
      </c>
      <c r="Q280" s="4">
        <v>5.09</v>
      </c>
      <c r="R280" s="4"/>
      <c r="S280" s="4">
        <v>373.26</v>
      </c>
    </row>
    <row r="281" spans="1:19">
      <c r="A281" s="1"/>
      <c r="B281" s="1"/>
      <c r="C281" s="1"/>
      <c r="D281" s="1"/>
      <c r="E281" s="1"/>
      <c r="F281" s="1"/>
      <c r="G281" s="1"/>
      <c r="H281" s="1"/>
      <c r="I281" s="1" t="s">
        <v>18</v>
      </c>
      <c r="J281" s="2">
        <v>41115</v>
      </c>
      <c r="K281" s="1" t="s">
        <v>79</v>
      </c>
      <c r="L281" s="1" t="s">
        <v>80</v>
      </c>
      <c r="M281" s="1" t="s">
        <v>508</v>
      </c>
      <c r="N281" s="1" t="s">
        <v>82</v>
      </c>
      <c r="O281" s="3"/>
      <c r="P281" s="1" t="s">
        <v>76</v>
      </c>
      <c r="Q281" s="4">
        <v>23</v>
      </c>
      <c r="R281" s="4"/>
      <c r="S281" s="4">
        <v>396.26</v>
      </c>
    </row>
    <row r="282" spans="1:19">
      <c r="A282" s="1"/>
      <c r="B282" s="1"/>
      <c r="C282" s="1"/>
      <c r="D282" s="1"/>
      <c r="E282" s="1"/>
      <c r="F282" s="1"/>
      <c r="G282" s="1"/>
      <c r="H282" s="1"/>
      <c r="I282" s="1" t="s">
        <v>18</v>
      </c>
      <c r="J282" s="2">
        <v>41146</v>
      </c>
      <c r="K282" s="1" t="s">
        <v>79</v>
      </c>
      <c r="L282" s="1" t="s">
        <v>80</v>
      </c>
      <c r="M282" s="1" t="s">
        <v>521</v>
      </c>
      <c r="N282" s="1" t="s">
        <v>75</v>
      </c>
      <c r="O282" s="3"/>
      <c r="P282" s="1" t="s">
        <v>76</v>
      </c>
      <c r="Q282" s="4">
        <v>5.99</v>
      </c>
      <c r="R282" s="4"/>
      <c r="S282" s="4">
        <v>402.25</v>
      </c>
    </row>
    <row r="283" spans="1:19">
      <c r="A283" s="1"/>
      <c r="B283" s="1"/>
      <c r="C283" s="1"/>
      <c r="D283" s="1"/>
      <c r="E283" s="1"/>
      <c r="F283" s="1"/>
      <c r="G283" s="1"/>
      <c r="H283" s="1"/>
      <c r="I283" s="1" t="s">
        <v>18</v>
      </c>
      <c r="J283" s="2">
        <v>41146</v>
      </c>
      <c r="K283" s="1" t="s">
        <v>79</v>
      </c>
      <c r="L283" s="1" t="s">
        <v>80</v>
      </c>
      <c r="M283" s="1" t="s">
        <v>522</v>
      </c>
      <c r="N283" s="1" t="s">
        <v>82</v>
      </c>
      <c r="O283" s="3"/>
      <c r="P283" s="1" t="s">
        <v>76</v>
      </c>
      <c r="Q283" s="4">
        <v>23</v>
      </c>
      <c r="R283" s="4"/>
      <c r="S283" s="4">
        <v>425.25</v>
      </c>
    </row>
    <row r="284" spans="1:19">
      <c r="A284" s="1"/>
      <c r="B284" s="1"/>
      <c r="C284" s="1"/>
      <c r="D284" s="1"/>
      <c r="E284" s="1"/>
      <c r="F284" s="1"/>
      <c r="G284" s="1"/>
      <c r="H284" s="1"/>
      <c r="I284" s="1" t="s">
        <v>18</v>
      </c>
      <c r="J284" s="2">
        <v>41177</v>
      </c>
      <c r="K284" s="1" t="s">
        <v>79</v>
      </c>
      <c r="L284" s="1" t="s">
        <v>80</v>
      </c>
      <c r="M284" s="1" t="s">
        <v>507</v>
      </c>
      <c r="N284" s="1" t="s">
        <v>75</v>
      </c>
      <c r="O284" s="3"/>
      <c r="P284" s="1" t="s">
        <v>76</v>
      </c>
      <c r="Q284" s="4">
        <v>5.99</v>
      </c>
      <c r="R284" s="4"/>
      <c r="S284" s="4">
        <v>431.24</v>
      </c>
    </row>
    <row r="285" spans="1:19">
      <c r="A285" s="1"/>
      <c r="B285" s="1"/>
      <c r="C285" s="1"/>
      <c r="D285" s="1"/>
      <c r="E285" s="1"/>
      <c r="F285" s="1"/>
      <c r="G285" s="1"/>
      <c r="H285" s="1"/>
      <c r="I285" s="1" t="s">
        <v>18</v>
      </c>
      <c r="J285" s="2">
        <v>41177</v>
      </c>
      <c r="K285" s="1" t="s">
        <v>79</v>
      </c>
      <c r="L285" s="1" t="s">
        <v>80</v>
      </c>
      <c r="M285" s="1" t="s">
        <v>522</v>
      </c>
      <c r="N285" s="1" t="s">
        <v>82</v>
      </c>
      <c r="O285" s="3"/>
      <c r="P285" s="1" t="s">
        <v>76</v>
      </c>
      <c r="Q285" s="4">
        <v>23</v>
      </c>
      <c r="R285" s="4"/>
      <c r="S285" s="4">
        <v>454.24</v>
      </c>
    </row>
    <row r="286" spans="1:19">
      <c r="A286" s="1"/>
      <c r="B286" s="1"/>
      <c r="C286" s="1"/>
      <c r="D286" s="1"/>
      <c r="E286" s="1"/>
      <c r="F286" s="1"/>
      <c r="G286" s="1"/>
      <c r="H286" s="1"/>
      <c r="I286" s="1" t="s">
        <v>18</v>
      </c>
      <c r="J286" s="2">
        <v>41177</v>
      </c>
      <c r="K286" s="1" t="s">
        <v>79</v>
      </c>
      <c r="L286" s="1" t="s">
        <v>80</v>
      </c>
      <c r="M286" s="1" t="s">
        <v>523</v>
      </c>
      <c r="N286" s="1" t="s">
        <v>82</v>
      </c>
      <c r="O286" s="3"/>
      <c r="P286" s="1" t="s">
        <v>76</v>
      </c>
      <c r="Q286" s="4">
        <v>201.6</v>
      </c>
      <c r="R286" s="4"/>
      <c r="S286" s="4">
        <v>655.84</v>
      </c>
    </row>
    <row r="287" spans="1:19">
      <c r="A287" s="1"/>
      <c r="B287" s="1"/>
      <c r="C287" s="1"/>
      <c r="D287" s="1"/>
      <c r="E287" s="1"/>
      <c r="F287" s="1"/>
      <c r="G287" s="1"/>
      <c r="H287" s="1"/>
      <c r="I287" s="1" t="s">
        <v>18</v>
      </c>
      <c r="J287" s="2">
        <v>41207</v>
      </c>
      <c r="K287" s="1" t="s">
        <v>79</v>
      </c>
      <c r="L287" s="1" t="s">
        <v>80</v>
      </c>
      <c r="M287" s="1" t="s">
        <v>524</v>
      </c>
      <c r="N287" s="1" t="s">
        <v>82</v>
      </c>
      <c r="O287" s="3"/>
      <c r="P287" s="1" t="s">
        <v>76</v>
      </c>
      <c r="Q287" s="4">
        <v>5.99</v>
      </c>
      <c r="R287" s="4"/>
      <c r="S287" s="4">
        <v>661.83</v>
      </c>
    </row>
    <row r="288" spans="1:19">
      <c r="A288" s="1"/>
      <c r="B288" s="1"/>
      <c r="C288" s="1"/>
      <c r="D288" s="1"/>
      <c r="E288" s="1"/>
      <c r="F288" s="1"/>
      <c r="G288" s="1"/>
      <c r="H288" s="1"/>
      <c r="I288" s="1" t="s">
        <v>18</v>
      </c>
      <c r="J288" s="2">
        <v>41207</v>
      </c>
      <c r="K288" s="1" t="s">
        <v>79</v>
      </c>
      <c r="L288" s="1" t="s">
        <v>80</v>
      </c>
      <c r="M288" s="1" t="s">
        <v>522</v>
      </c>
      <c r="N288" s="1" t="s">
        <v>82</v>
      </c>
      <c r="O288" s="3"/>
      <c r="P288" s="1" t="s">
        <v>76</v>
      </c>
      <c r="Q288" s="4">
        <v>12</v>
      </c>
      <c r="R288" s="4"/>
      <c r="S288" s="4">
        <v>673.83</v>
      </c>
    </row>
    <row r="289" spans="1:19">
      <c r="A289" s="1"/>
      <c r="B289" s="1"/>
      <c r="C289" s="1"/>
      <c r="D289" s="1"/>
      <c r="E289" s="1"/>
      <c r="F289" s="1"/>
      <c r="G289" s="1"/>
      <c r="H289" s="1"/>
      <c r="I289" s="1" t="s">
        <v>18</v>
      </c>
      <c r="J289" s="2">
        <v>41207</v>
      </c>
      <c r="K289" s="1" t="s">
        <v>79</v>
      </c>
      <c r="L289" s="1" t="s">
        <v>80</v>
      </c>
      <c r="M289" s="1" t="s">
        <v>525</v>
      </c>
      <c r="N289" s="1" t="s">
        <v>82</v>
      </c>
      <c r="O289" s="3"/>
      <c r="P289" s="1" t="s">
        <v>76</v>
      </c>
      <c r="Q289" s="4">
        <v>99</v>
      </c>
      <c r="R289" s="4"/>
      <c r="S289" s="4">
        <v>772.83</v>
      </c>
    </row>
    <row r="290" spans="1:19">
      <c r="A290" s="1"/>
      <c r="B290" s="1"/>
      <c r="C290" s="1"/>
      <c r="D290" s="1"/>
      <c r="E290" s="1"/>
      <c r="F290" s="1"/>
      <c r="G290" s="1"/>
      <c r="H290" s="1"/>
      <c r="I290" s="1" t="s">
        <v>18</v>
      </c>
      <c r="J290" s="2">
        <v>41238</v>
      </c>
      <c r="K290" s="1" t="s">
        <v>113</v>
      </c>
      <c r="L290" s="1" t="s">
        <v>80</v>
      </c>
      <c r="M290" s="1" t="s">
        <v>524</v>
      </c>
      <c r="N290" s="1" t="s">
        <v>82</v>
      </c>
      <c r="O290" s="3"/>
      <c r="P290" s="1" t="s">
        <v>76</v>
      </c>
      <c r="Q290" s="4">
        <v>5.99</v>
      </c>
      <c r="R290" s="4"/>
      <c r="S290" s="4">
        <v>778.82</v>
      </c>
    </row>
    <row r="291" spans="1:19">
      <c r="A291" s="1"/>
      <c r="B291" s="1"/>
      <c r="C291" s="1"/>
      <c r="D291" s="1"/>
      <c r="E291" s="1"/>
      <c r="F291" s="1"/>
      <c r="G291" s="1"/>
      <c r="H291" s="1"/>
      <c r="I291" s="1" t="s">
        <v>18</v>
      </c>
      <c r="J291" s="2">
        <v>41238</v>
      </c>
      <c r="K291" s="1" t="s">
        <v>113</v>
      </c>
      <c r="L291" s="1" t="s">
        <v>80</v>
      </c>
      <c r="M291" s="1" t="s">
        <v>522</v>
      </c>
      <c r="N291" s="1" t="s">
        <v>82</v>
      </c>
      <c r="O291" s="3"/>
      <c r="P291" s="1" t="s">
        <v>76</v>
      </c>
      <c r="Q291" s="4">
        <v>12</v>
      </c>
      <c r="R291" s="4"/>
      <c r="S291" s="4">
        <v>790.82</v>
      </c>
    </row>
    <row r="292" spans="1:19">
      <c r="A292" s="1"/>
      <c r="B292" s="1"/>
      <c r="C292" s="1"/>
      <c r="D292" s="1"/>
      <c r="E292" s="1"/>
      <c r="F292" s="1"/>
      <c r="G292" s="1"/>
      <c r="H292" s="1"/>
      <c r="I292" s="1" t="s">
        <v>18</v>
      </c>
      <c r="J292" s="2">
        <v>41268</v>
      </c>
      <c r="K292" s="1" t="s">
        <v>113</v>
      </c>
      <c r="L292" s="1" t="s">
        <v>80</v>
      </c>
      <c r="M292" s="1" t="s">
        <v>524</v>
      </c>
      <c r="N292" s="1" t="s">
        <v>82</v>
      </c>
      <c r="O292" s="3"/>
      <c r="P292" s="1" t="s">
        <v>76</v>
      </c>
      <c r="Q292" s="4">
        <v>5.99</v>
      </c>
      <c r="R292" s="4"/>
      <c r="S292" s="4">
        <v>796.81</v>
      </c>
    </row>
    <row r="293" spans="1:19" ht="15" thickBot="1">
      <c r="A293" s="1"/>
      <c r="B293" s="1"/>
      <c r="C293" s="1"/>
      <c r="D293" s="1"/>
      <c r="E293" s="1"/>
      <c r="F293" s="1"/>
      <c r="G293" s="1"/>
      <c r="H293" s="1"/>
      <c r="I293" s="1" t="s">
        <v>18</v>
      </c>
      <c r="J293" s="2">
        <v>41268</v>
      </c>
      <c r="K293" s="1" t="s">
        <v>113</v>
      </c>
      <c r="L293" s="1" t="s">
        <v>80</v>
      </c>
      <c r="M293" s="1" t="s">
        <v>522</v>
      </c>
      <c r="N293" s="1" t="s">
        <v>82</v>
      </c>
      <c r="O293" s="3"/>
      <c r="P293" s="1" t="s">
        <v>76</v>
      </c>
      <c r="Q293" s="5">
        <v>12</v>
      </c>
      <c r="R293" s="5"/>
      <c r="S293" s="5">
        <v>808.81</v>
      </c>
    </row>
    <row r="294" spans="1:19">
      <c r="A294" s="1"/>
      <c r="B294" s="1"/>
      <c r="C294" s="1"/>
      <c r="D294" s="1"/>
      <c r="E294" s="1"/>
      <c r="F294" s="1"/>
      <c r="G294" s="1" t="s">
        <v>526</v>
      </c>
      <c r="H294" s="1"/>
      <c r="I294" s="1"/>
      <c r="J294" s="2"/>
      <c r="K294" s="1"/>
      <c r="L294" s="1"/>
      <c r="M294" s="1"/>
      <c r="N294" s="1"/>
      <c r="O294" s="1"/>
      <c r="P294" s="1"/>
      <c r="Q294" s="4">
        <f>ROUND(SUM(Q259:Q293),5)</f>
        <v>808.81</v>
      </c>
      <c r="R294" s="4">
        <f>ROUND(SUM(R259:R293),5)</f>
        <v>0</v>
      </c>
      <c r="S294" s="4">
        <f>S293</f>
        <v>808.81</v>
      </c>
    </row>
    <row r="295" spans="1:19">
      <c r="A295" s="1"/>
      <c r="B295" s="1"/>
      <c r="C295" s="1"/>
      <c r="D295" s="1"/>
      <c r="E295" s="1"/>
      <c r="F295" s="1"/>
      <c r="G295" s="1" t="s">
        <v>141</v>
      </c>
      <c r="H295" s="1"/>
      <c r="I295" s="1"/>
      <c r="J295" s="2"/>
      <c r="K295" s="1"/>
      <c r="L295" s="1"/>
      <c r="M295" s="1"/>
      <c r="N295" s="1"/>
      <c r="O295" s="1"/>
      <c r="P295" s="1"/>
      <c r="Q295" s="4"/>
      <c r="R295" s="4"/>
      <c r="S295" s="4"/>
    </row>
    <row r="296" spans="1:19">
      <c r="A296" s="1"/>
      <c r="B296" s="1"/>
      <c r="C296" s="1"/>
      <c r="D296" s="1"/>
      <c r="E296" s="1"/>
      <c r="F296" s="1"/>
      <c r="G296" s="1"/>
      <c r="H296" s="1"/>
      <c r="I296" s="1" t="s">
        <v>19</v>
      </c>
      <c r="J296" s="2">
        <v>40939</v>
      </c>
      <c r="K296" s="1" t="s">
        <v>527</v>
      </c>
      <c r="L296" s="1"/>
      <c r="M296" s="1" t="s">
        <v>528</v>
      </c>
      <c r="N296" s="1" t="s">
        <v>111</v>
      </c>
      <c r="O296" s="3"/>
      <c r="P296" s="1" t="s">
        <v>529</v>
      </c>
      <c r="Q296" s="4">
        <v>28</v>
      </c>
      <c r="R296" s="4"/>
      <c r="S296" s="4">
        <v>28</v>
      </c>
    </row>
    <row r="297" spans="1:19">
      <c r="A297" s="1"/>
      <c r="B297" s="1"/>
      <c r="C297" s="1"/>
      <c r="D297" s="1"/>
      <c r="E297" s="1"/>
      <c r="F297" s="1"/>
      <c r="G297" s="1"/>
      <c r="H297" s="1"/>
      <c r="I297" s="1" t="s">
        <v>19</v>
      </c>
      <c r="J297" s="2">
        <v>40968</v>
      </c>
      <c r="K297" s="1" t="s">
        <v>530</v>
      </c>
      <c r="L297" s="1"/>
      <c r="M297" s="1" t="s">
        <v>531</v>
      </c>
      <c r="N297" s="1" t="s">
        <v>111</v>
      </c>
      <c r="O297" s="3"/>
      <c r="P297" s="1" t="s">
        <v>529</v>
      </c>
      <c r="Q297" s="4">
        <v>19.239999999999998</v>
      </c>
      <c r="R297" s="4"/>
      <c r="S297" s="4">
        <v>47.24</v>
      </c>
    </row>
    <row r="298" spans="1:19">
      <c r="A298" s="1"/>
      <c r="B298" s="1"/>
      <c r="C298" s="1"/>
      <c r="D298" s="1"/>
      <c r="E298" s="1"/>
      <c r="F298" s="1"/>
      <c r="G298" s="1"/>
      <c r="H298" s="1"/>
      <c r="I298" s="1" t="s">
        <v>19</v>
      </c>
      <c r="J298" s="2">
        <v>40999</v>
      </c>
      <c r="K298" s="1" t="s">
        <v>532</v>
      </c>
      <c r="L298" s="1"/>
      <c r="M298" s="1" t="s">
        <v>533</v>
      </c>
      <c r="N298" s="1" t="s">
        <v>111</v>
      </c>
      <c r="O298" s="3"/>
      <c r="P298" s="1" t="s">
        <v>529</v>
      </c>
      <c r="Q298" s="4">
        <v>161.63</v>
      </c>
      <c r="R298" s="4"/>
      <c r="S298" s="4">
        <v>208.87</v>
      </c>
    </row>
    <row r="299" spans="1:19">
      <c r="A299" s="1"/>
      <c r="B299" s="1"/>
      <c r="C299" s="1"/>
      <c r="D299" s="1"/>
      <c r="E299" s="1"/>
      <c r="F299" s="1"/>
      <c r="G299" s="1"/>
      <c r="H299" s="1"/>
      <c r="I299" s="1" t="s">
        <v>19</v>
      </c>
      <c r="J299" s="2">
        <v>41152</v>
      </c>
      <c r="K299" s="1" t="s">
        <v>534</v>
      </c>
      <c r="L299" s="1"/>
      <c r="M299" s="1" t="s">
        <v>535</v>
      </c>
      <c r="N299" s="1" t="s">
        <v>111</v>
      </c>
      <c r="O299" s="3"/>
      <c r="P299" s="1" t="s">
        <v>529</v>
      </c>
      <c r="Q299" s="4">
        <v>1765.29</v>
      </c>
      <c r="R299" s="4"/>
      <c r="S299" s="4">
        <v>1974.16</v>
      </c>
    </row>
    <row r="300" spans="1:19">
      <c r="A300" s="1"/>
      <c r="B300" s="1"/>
      <c r="C300" s="1"/>
      <c r="D300" s="1"/>
      <c r="E300" s="1"/>
      <c r="F300" s="1"/>
      <c r="G300" s="1"/>
      <c r="H300" s="1"/>
      <c r="I300" s="1" t="s">
        <v>19</v>
      </c>
      <c r="J300" s="2">
        <v>41152</v>
      </c>
      <c r="K300" s="1" t="s">
        <v>536</v>
      </c>
      <c r="L300" s="1"/>
      <c r="M300" s="1" t="s">
        <v>537</v>
      </c>
      <c r="N300" s="1" t="s">
        <v>111</v>
      </c>
      <c r="O300" s="3"/>
      <c r="P300" s="1" t="s">
        <v>529</v>
      </c>
      <c r="Q300" s="4">
        <v>41.87</v>
      </c>
      <c r="R300" s="4"/>
      <c r="S300" s="4">
        <v>2016.03</v>
      </c>
    </row>
    <row r="301" spans="1:19">
      <c r="A301" s="1"/>
      <c r="B301" s="1"/>
      <c r="C301" s="1"/>
      <c r="D301" s="1"/>
      <c r="E301" s="1"/>
      <c r="F301" s="1"/>
      <c r="G301" s="1"/>
      <c r="H301" s="1"/>
      <c r="I301" s="1" t="s">
        <v>19</v>
      </c>
      <c r="J301" s="2">
        <v>41182</v>
      </c>
      <c r="K301" s="1" t="s">
        <v>538</v>
      </c>
      <c r="L301" s="1"/>
      <c r="M301" s="1" t="s">
        <v>539</v>
      </c>
      <c r="N301" s="1" t="s">
        <v>111</v>
      </c>
      <c r="O301" s="3"/>
      <c r="P301" s="1" t="s">
        <v>529</v>
      </c>
      <c r="Q301" s="4">
        <v>6.46</v>
      </c>
      <c r="R301" s="4"/>
      <c r="S301" s="4">
        <v>2022.49</v>
      </c>
    </row>
    <row r="302" spans="1:19">
      <c r="A302" s="1"/>
      <c r="B302" s="1"/>
      <c r="C302" s="1"/>
      <c r="D302" s="1"/>
      <c r="E302" s="1"/>
      <c r="F302" s="1"/>
      <c r="G302" s="1"/>
      <c r="H302" s="1"/>
      <c r="I302" s="1" t="s">
        <v>19</v>
      </c>
      <c r="J302" s="2">
        <v>41213</v>
      </c>
      <c r="K302" s="1" t="s">
        <v>540</v>
      </c>
      <c r="L302" s="1"/>
      <c r="M302" s="1" t="s">
        <v>541</v>
      </c>
      <c r="N302" s="1" t="s">
        <v>111</v>
      </c>
      <c r="O302" s="3"/>
      <c r="P302" s="1" t="s">
        <v>529</v>
      </c>
      <c r="Q302" s="4">
        <v>4029.76</v>
      </c>
      <c r="R302" s="4"/>
      <c r="S302" s="4">
        <v>6052.25</v>
      </c>
    </row>
    <row r="303" spans="1:19" ht="15" thickBot="1">
      <c r="A303" s="1"/>
      <c r="B303" s="1"/>
      <c r="C303" s="1"/>
      <c r="D303" s="1"/>
      <c r="E303" s="1"/>
      <c r="F303" s="1"/>
      <c r="G303" s="1"/>
      <c r="H303" s="1"/>
      <c r="I303" s="1" t="s">
        <v>19</v>
      </c>
      <c r="J303" s="2">
        <v>41243</v>
      </c>
      <c r="K303" s="1" t="s">
        <v>542</v>
      </c>
      <c r="L303" s="1"/>
      <c r="M303" s="1" t="s">
        <v>543</v>
      </c>
      <c r="N303" s="1" t="s">
        <v>111</v>
      </c>
      <c r="O303" s="3"/>
      <c r="P303" s="1" t="s">
        <v>529</v>
      </c>
      <c r="Q303" s="5">
        <v>5.0999999999999996</v>
      </c>
      <c r="R303" s="5"/>
      <c r="S303" s="5">
        <v>6057.35</v>
      </c>
    </row>
    <row r="304" spans="1:19">
      <c r="A304" s="1"/>
      <c r="B304" s="1"/>
      <c r="C304" s="1"/>
      <c r="D304" s="1"/>
      <c r="E304" s="1"/>
      <c r="F304" s="1"/>
      <c r="G304" s="1" t="s">
        <v>544</v>
      </c>
      <c r="H304" s="1"/>
      <c r="I304" s="1"/>
      <c r="J304" s="2"/>
      <c r="K304" s="1"/>
      <c r="L304" s="1"/>
      <c r="M304" s="1"/>
      <c r="N304" s="1"/>
      <c r="O304" s="1"/>
      <c r="P304" s="1"/>
      <c r="Q304" s="4">
        <f>ROUND(SUM(Q295:Q303),5)</f>
        <v>6057.35</v>
      </c>
      <c r="R304" s="4">
        <f>ROUND(SUM(R295:R303),5)</f>
        <v>0</v>
      </c>
      <c r="S304" s="4">
        <f>S303</f>
        <v>6057.35</v>
      </c>
    </row>
    <row r="305" spans="1:19">
      <c r="A305" s="1"/>
      <c r="B305" s="1"/>
      <c r="C305" s="1"/>
      <c r="D305" s="1"/>
      <c r="E305" s="1"/>
      <c r="F305" s="1"/>
      <c r="G305" s="1" t="s">
        <v>142</v>
      </c>
      <c r="H305" s="1"/>
      <c r="I305" s="1"/>
      <c r="J305" s="2"/>
      <c r="K305" s="1"/>
      <c r="L305" s="1"/>
      <c r="M305" s="1"/>
      <c r="N305" s="1"/>
      <c r="O305" s="1"/>
      <c r="P305" s="1"/>
      <c r="Q305" s="4"/>
      <c r="R305" s="4"/>
      <c r="S305" s="4"/>
    </row>
    <row r="306" spans="1:19">
      <c r="A306" s="1"/>
      <c r="B306" s="1"/>
      <c r="C306" s="1"/>
      <c r="D306" s="1"/>
      <c r="E306" s="1"/>
      <c r="F306" s="1"/>
      <c r="G306" s="1"/>
      <c r="H306" s="1"/>
      <c r="I306" s="1" t="s">
        <v>18</v>
      </c>
      <c r="J306" s="2">
        <v>40914</v>
      </c>
      <c r="K306" s="1" t="s">
        <v>545</v>
      </c>
      <c r="L306" s="1" t="s">
        <v>546</v>
      </c>
      <c r="M306" s="1" t="s">
        <v>547</v>
      </c>
      <c r="N306" s="1" t="s">
        <v>82</v>
      </c>
      <c r="O306" s="3"/>
      <c r="P306" s="1" t="s">
        <v>76</v>
      </c>
      <c r="Q306" s="4">
        <v>300</v>
      </c>
      <c r="R306" s="4"/>
      <c r="S306" s="4">
        <v>300</v>
      </c>
    </row>
    <row r="307" spans="1:19">
      <c r="A307" s="1"/>
      <c r="B307" s="1"/>
      <c r="C307" s="1"/>
      <c r="D307" s="1"/>
      <c r="E307" s="1"/>
      <c r="F307" s="1"/>
      <c r="G307" s="1"/>
      <c r="H307" s="1"/>
      <c r="I307" s="1" t="s">
        <v>18</v>
      </c>
      <c r="J307" s="2">
        <v>40928</v>
      </c>
      <c r="K307" s="1" t="s">
        <v>548</v>
      </c>
      <c r="L307" s="1" t="s">
        <v>546</v>
      </c>
      <c r="M307" s="1" t="s">
        <v>549</v>
      </c>
      <c r="N307" s="1" t="s">
        <v>82</v>
      </c>
      <c r="O307" s="3"/>
      <c r="P307" s="1" t="s">
        <v>76</v>
      </c>
      <c r="Q307" s="4">
        <v>300</v>
      </c>
      <c r="R307" s="4"/>
      <c r="S307" s="4">
        <v>600</v>
      </c>
    </row>
    <row r="308" spans="1:19">
      <c r="A308" s="1"/>
      <c r="B308" s="1"/>
      <c r="C308" s="1"/>
      <c r="D308" s="1"/>
      <c r="E308" s="1"/>
      <c r="F308" s="1"/>
      <c r="G308" s="1"/>
      <c r="H308" s="1"/>
      <c r="I308" s="1" t="s">
        <v>18</v>
      </c>
      <c r="J308" s="2">
        <v>40939</v>
      </c>
      <c r="K308" s="1" t="s">
        <v>550</v>
      </c>
      <c r="L308" s="1" t="s">
        <v>546</v>
      </c>
      <c r="M308" s="1" t="s">
        <v>551</v>
      </c>
      <c r="N308" s="1" t="s">
        <v>70</v>
      </c>
      <c r="O308" s="3"/>
      <c r="P308" s="1" t="s">
        <v>76</v>
      </c>
      <c r="Q308" s="4">
        <v>250</v>
      </c>
      <c r="R308" s="4"/>
      <c r="S308" s="4">
        <v>850</v>
      </c>
    </row>
    <row r="309" spans="1:19">
      <c r="A309" s="1"/>
      <c r="B309" s="1"/>
      <c r="C309" s="1"/>
      <c r="D309" s="1"/>
      <c r="E309" s="1"/>
      <c r="F309" s="1"/>
      <c r="G309" s="1"/>
      <c r="H309" s="1"/>
      <c r="I309" s="1" t="s">
        <v>18</v>
      </c>
      <c r="J309" s="2">
        <v>40949</v>
      </c>
      <c r="K309" s="1" t="s">
        <v>552</v>
      </c>
      <c r="L309" s="1" t="s">
        <v>546</v>
      </c>
      <c r="M309" s="1" t="s">
        <v>553</v>
      </c>
      <c r="N309" s="1" t="s">
        <v>82</v>
      </c>
      <c r="O309" s="3"/>
      <c r="P309" s="1" t="s">
        <v>76</v>
      </c>
      <c r="Q309" s="4">
        <v>300</v>
      </c>
      <c r="R309" s="4"/>
      <c r="S309" s="4">
        <v>1150</v>
      </c>
    </row>
    <row r="310" spans="1:19">
      <c r="A310" s="1"/>
      <c r="B310" s="1"/>
      <c r="C310" s="1"/>
      <c r="D310" s="1"/>
      <c r="E310" s="1"/>
      <c r="F310" s="1"/>
      <c r="G310" s="1"/>
      <c r="H310" s="1"/>
      <c r="I310" s="1" t="s">
        <v>18</v>
      </c>
      <c r="J310" s="2">
        <v>40952</v>
      </c>
      <c r="K310" s="1" t="s">
        <v>554</v>
      </c>
      <c r="L310" s="1" t="s">
        <v>555</v>
      </c>
      <c r="M310" s="1" t="s">
        <v>111</v>
      </c>
      <c r="N310" s="1" t="s">
        <v>71</v>
      </c>
      <c r="O310" s="3"/>
      <c r="P310" s="1" t="s">
        <v>76</v>
      </c>
      <c r="Q310" s="4">
        <v>1000</v>
      </c>
      <c r="R310" s="4"/>
      <c r="S310" s="4">
        <v>2150</v>
      </c>
    </row>
    <row r="311" spans="1:19">
      <c r="A311" s="1"/>
      <c r="B311" s="1"/>
      <c r="C311" s="1"/>
      <c r="D311" s="1"/>
      <c r="E311" s="1"/>
      <c r="F311" s="1"/>
      <c r="G311" s="1"/>
      <c r="H311" s="1"/>
      <c r="I311" s="1" t="s">
        <v>18</v>
      </c>
      <c r="J311" s="2">
        <v>40953</v>
      </c>
      <c r="K311" s="1" t="s">
        <v>556</v>
      </c>
      <c r="L311" s="1" t="s">
        <v>557</v>
      </c>
      <c r="M311" s="1" t="s">
        <v>558</v>
      </c>
      <c r="N311" s="1" t="s">
        <v>70</v>
      </c>
      <c r="O311" s="3"/>
      <c r="P311" s="1" t="s">
        <v>76</v>
      </c>
      <c r="Q311" s="4">
        <v>50</v>
      </c>
      <c r="R311" s="4"/>
      <c r="S311" s="4">
        <v>2200</v>
      </c>
    </row>
    <row r="312" spans="1:19">
      <c r="A312" s="1"/>
      <c r="B312" s="1"/>
      <c r="C312" s="1"/>
      <c r="D312" s="1"/>
      <c r="E312" s="1"/>
      <c r="F312" s="1"/>
      <c r="G312" s="1"/>
      <c r="H312" s="1"/>
      <c r="I312" s="1" t="s">
        <v>18</v>
      </c>
      <c r="J312" s="2">
        <v>40954</v>
      </c>
      <c r="K312" s="1" t="s">
        <v>559</v>
      </c>
      <c r="L312" s="1" t="s">
        <v>546</v>
      </c>
      <c r="M312" s="1" t="s">
        <v>560</v>
      </c>
      <c r="N312" s="1" t="s">
        <v>70</v>
      </c>
      <c r="O312" s="3"/>
      <c r="P312" s="1" t="s">
        <v>76</v>
      </c>
      <c r="Q312" s="4">
        <v>300</v>
      </c>
      <c r="R312" s="4"/>
      <c r="S312" s="4">
        <v>2500</v>
      </c>
    </row>
    <row r="313" spans="1:19">
      <c r="A313" s="1"/>
      <c r="B313" s="1"/>
      <c r="C313" s="1"/>
      <c r="D313" s="1"/>
      <c r="E313" s="1"/>
      <c r="F313" s="1"/>
      <c r="G313" s="1"/>
      <c r="H313" s="1"/>
      <c r="I313" s="1" t="s">
        <v>18</v>
      </c>
      <c r="J313" s="2">
        <v>40955</v>
      </c>
      <c r="K313" s="1" t="s">
        <v>561</v>
      </c>
      <c r="L313" s="1" t="s">
        <v>546</v>
      </c>
      <c r="M313" s="1" t="s">
        <v>562</v>
      </c>
      <c r="N313" s="1" t="s">
        <v>70</v>
      </c>
      <c r="O313" s="3"/>
      <c r="P313" s="1" t="s">
        <v>76</v>
      </c>
      <c r="Q313" s="4">
        <v>150</v>
      </c>
      <c r="R313" s="4"/>
      <c r="S313" s="4">
        <v>2650</v>
      </c>
    </row>
    <row r="314" spans="1:19">
      <c r="A314" s="1"/>
      <c r="B314" s="1"/>
      <c r="C314" s="1"/>
      <c r="D314" s="1"/>
      <c r="E314" s="1"/>
      <c r="F314" s="1"/>
      <c r="G314" s="1"/>
      <c r="H314" s="1"/>
      <c r="I314" s="1" t="s">
        <v>18</v>
      </c>
      <c r="J314" s="2">
        <v>40963</v>
      </c>
      <c r="K314" s="1" t="s">
        <v>563</v>
      </c>
      <c r="L314" s="1" t="s">
        <v>546</v>
      </c>
      <c r="M314" s="1" t="s">
        <v>564</v>
      </c>
      <c r="N314" s="1" t="s">
        <v>82</v>
      </c>
      <c r="O314" s="3"/>
      <c r="P314" s="1" t="s">
        <v>76</v>
      </c>
      <c r="Q314" s="4">
        <v>300</v>
      </c>
      <c r="R314" s="4"/>
      <c r="S314" s="4">
        <v>2950</v>
      </c>
    </row>
    <row r="315" spans="1:19">
      <c r="A315" s="1"/>
      <c r="B315" s="1"/>
      <c r="C315" s="1"/>
      <c r="D315" s="1"/>
      <c r="E315" s="1"/>
      <c r="F315" s="1"/>
      <c r="G315" s="1"/>
      <c r="H315" s="1"/>
      <c r="I315" s="1" t="s">
        <v>18</v>
      </c>
      <c r="J315" s="2">
        <v>40964</v>
      </c>
      <c r="K315" s="1" t="s">
        <v>79</v>
      </c>
      <c r="L315" s="1" t="s">
        <v>80</v>
      </c>
      <c r="M315" s="1" t="s">
        <v>81</v>
      </c>
      <c r="N315" s="1" t="s">
        <v>160</v>
      </c>
      <c r="O315" s="3"/>
      <c r="P315" s="1" t="s">
        <v>76</v>
      </c>
      <c r="Q315" s="4">
        <v>217.6</v>
      </c>
      <c r="R315" s="4"/>
      <c r="S315" s="4">
        <v>3167.6</v>
      </c>
    </row>
    <row r="316" spans="1:19">
      <c r="A316" s="1"/>
      <c r="B316" s="1"/>
      <c r="C316" s="1"/>
      <c r="D316" s="1"/>
      <c r="E316" s="1"/>
      <c r="F316" s="1"/>
      <c r="G316" s="1"/>
      <c r="H316" s="1"/>
      <c r="I316" s="1" t="s">
        <v>18</v>
      </c>
      <c r="J316" s="2">
        <v>40968</v>
      </c>
      <c r="K316" s="1" t="s">
        <v>565</v>
      </c>
      <c r="L316" s="1" t="s">
        <v>546</v>
      </c>
      <c r="M316" s="1" t="s">
        <v>566</v>
      </c>
      <c r="N316" s="1" t="s">
        <v>70</v>
      </c>
      <c r="O316" s="3"/>
      <c r="P316" s="1" t="s">
        <v>76</v>
      </c>
      <c r="Q316" s="4">
        <v>250</v>
      </c>
      <c r="R316" s="4"/>
      <c r="S316" s="4">
        <v>3417.6</v>
      </c>
    </row>
    <row r="317" spans="1:19">
      <c r="A317" s="1"/>
      <c r="B317" s="1"/>
      <c r="C317" s="1"/>
      <c r="D317" s="1"/>
      <c r="E317" s="1"/>
      <c r="F317" s="1"/>
      <c r="G317" s="1"/>
      <c r="H317" s="1"/>
      <c r="I317" s="1" t="s">
        <v>18</v>
      </c>
      <c r="J317" s="2">
        <v>40968</v>
      </c>
      <c r="K317" s="1" t="s">
        <v>567</v>
      </c>
      <c r="L317" s="1" t="s">
        <v>568</v>
      </c>
      <c r="M317" s="1" t="s">
        <v>569</v>
      </c>
      <c r="N317" s="1" t="s">
        <v>156</v>
      </c>
      <c r="O317" s="3"/>
      <c r="P317" s="1" t="s">
        <v>76</v>
      </c>
      <c r="Q317" s="4">
        <v>6000</v>
      </c>
      <c r="R317" s="4"/>
      <c r="S317" s="4">
        <v>9417.6</v>
      </c>
    </row>
    <row r="318" spans="1:19">
      <c r="A318" s="1"/>
      <c r="B318" s="1"/>
      <c r="C318" s="1"/>
      <c r="D318" s="1"/>
      <c r="E318" s="1"/>
      <c r="F318" s="1"/>
      <c r="G318" s="1"/>
      <c r="H318" s="1"/>
      <c r="I318" s="1" t="s">
        <v>18</v>
      </c>
      <c r="J318" s="2">
        <v>40976</v>
      </c>
      <c r="K318" s="1" t="s">
        <v>570</v>
      </c>
      <c r="L318" s="1" t="s">
        <v>571</v>
      </c>
      <c r="M318" s="1" t="s">
        <v>572</v>
      </c>
      <c r="N318" s="1" t="s">
        <v>160</v>
      </c>
      <c r="O318" s="3"/>
      <c r="P318" s="1" t="s">
        <v>76</v>
      </c>
      <c r="Q318" s="4">
        <v>100</v>
      </c>
      <c r="R318" s="4"/>
      <c r="S318" s="4">
        <v>9517.6</v>
      </c>
    </row>
    <row r="319" spans="1:19">
      <c r="A319" s="1"/>
      <c r="B319" s="1"/>
      <c r="C319" s="1"/>
      <c r="D319" s="1"/>
      <c r="E319" s="1"/>
      <c r="F319" s="1"/>
      <c r="G319" s="1"/>
      <c r="H319" s="1"/>
      <c r="I319" s="1" t="s">
        <v>18</v>
      </c>
      <c r="J319" s="2">
        <v>40977</v>
      </c>
      <c r="K319" s="1" t="s">
        <v>573</v>
      </c>
      <c r="L319" s="1" t="s">
        <v>546</v>
      </c>
      <c r="M319" s="1" t="s">
        <v>574</v>
      </c>
      <c r="N319" s="1" t="s">
        <v>82</v>
      </c>
      <c r="O319" s="3"/>
      <c r="P319" s="1" t="s">
        <v>76</v>
      </c>
      <c r="Q319" s="4">
        <v>300</v>
      </c>
      <c r="R319" s="4"/>
      <c r="S319" s="4">
        <v>9817.6</v>
      </c>
    </row>
    <row r="320" spans="1:19">
      <c r="A320" s="1"/>
      <c r="B320" s="1"/>
      <c r="C320" s="1"/>
      <c r="D320" s="1"/>
      <c r="E320" s="1"/>
      <c r="F320" s="1"/>
      <c r="G320" s="1"/>
      <c r="H320" s="1"/>
      <c r="I320" s="1" t="s">
        <v>18</v>
      </c>
      <c r="J320" s="2">
        <v>40991</v>
      </c>
      <c r="K320" s="1" t="s">
        <v>575</v>
      </c>
      <c r="L320" s="1" t="s">
        <v>546</v>
      </c>
      <c r="M320" s="1" t="s">
        <v>576</v>
      </c>
      <c r="N320" s="1" t="s">
        <v>82</v>
      </c>
      <c r="O320" s="3"/>
      <c r="P320" s="1" t="s">
        <v>76</v>
      </c>
      <c r="Q320" s="4">
        <v>300</v>
      </c>
      <c r="R320" s="4"/>
      <c r="S320" s="4">
        <v>10117.6</v>
      </c>
    </row>
    <row r="321" spans="1:19">
      <c r="A321" s="1"/>
      <c r="B321" s="1"/>
      <c r="C321" s="1"/>
      <c r="D321" s="1"/>
      <c r="E321" s="1"/>
      <c r="F321" s="1"/>
      <c r="G321" s="1"/>
      <c r="H321" s="1"/>
      <c r="I321" s="1" t="s">
        <v>18</v>
      </c>
      <c r="J321" s="2">
        <v>40998</v>
      </c>
      <c r="K321" s="1" t="s">
        <v>577</v>
      </c>
      <c r="L321" s="1" t="s">
        <v>546</v>
      </c>
      <c r="M321" s="1" t="s">
        <v>578</v>
      </c>
      <c r="N321" s="1" t="s">
        <v>82</v>
      </c>
      <c r="O321" s="3"/>
      <c r="P321" s="1" t="s">
        <v>76</v>
      </c>
      <c r="Q321" s="4">
        <v>150</v>
      </c>
      <c r="R321" s="4"/>
      <c r="S321" s="4">
        <v>10267.6</v>
      </c>
    </row>
    <row r="322" spans="1:19">
      <c r="A322" s="1"/>
      <c r="B322" s="1"/>
      <c r="C322" s="1"/>
      <c r="D322" s="1"/>
      <c r="E322" s="1"/>
      <c r="F322" s="1"/>
      <c r="G322" s="1"/>
      <c r="H322" s="1"/>
      <c r="I322" s="1" t="s">
        <v>18</v>
      </c>
      <c r="J322" s="2">
        <v>41012</v>
      </c>
      <c r="K322" s="1" t="s">
        <v>579</v>
      </c>
      <c r="L322" s="1" t="s">
        <v>580</v>
      </c>
      <c r="M322" s="1" t="s">
        <v>581</v>
      </c>
      <c r="N322" s="1" t="s">
        <v>82</v>
      </c>
      <c r="O322" s="3"/>
      <c r="P322" s="1" t="s">
        <v>76</v>
      </c>
      <c r="Q322" s="4">
        <v>300</v>
      </c>
      <c r="R322" s="4"/>
      <c r="S322" s="4">
        <v>10567.6</v>
      </c>
    </row>
    <row r="323" spans="1:19">
      <c r="A323" s="1"/>
      <c r="B323" s="1"/>
      <c r="C323" s="1"/>
      <c r="D323" s="1"/>
      <c r="E323" s="1"/>
      <c r="F323" s="1"/>
      <c r="G323" s="1"/>
      <c r="H323" s="1"/>
      <c r="I323" s="1" t="s">
        <v>18</v>
      </c>
      <c r="J323" s="2">
        <v>41022</v>
      </c>
      <c r="K323" s="1" t="s">
        <v>582</v>
      </c>
      <c r="L323" s="1" t="s">
        <v>557</v>
      </c>
      <c r="M323" s="1" t="s">
        <v>583</v>
      </c>
      <c r="N323" s="1" t="s">
        <v>75</v>
      </c>
      <c r="O323" s="3"/>
      <c r="P323" s="1" t="s">
        <v>76</v>
      </c>
      <c r="Q323" s="4">
        <v>300</v>
      </c>
      <c r="R323" s="4"/>
      <c r="S323" s="4">
        <v>10867.6</v>
      </c>
    </row>
    <row r="324" spans="1:19">
      <c r="A324" s="1"/>
      <c r="B324" s="1"/>
      <c r="C324" s="1"/>
      <c r="D324" s="1"/>
      <c r="E324" s="1"/>
      <c r="F324" s="1"/>
      <c r="G324" s="1"/>
      <c r="H324" s="1"/>
      <c r="I324" s="1" t="s">
        <v>18</v>
      </c>
      <c r="J324" s="2">
        <v>41026</v>
      </c>
      <c r="K324" s="1" t="s">
        <v>517</v>
      </c>
      <c r="L324" s="1" t="s">
        <v>580</v>
      </c>
      <c r="M324" s="1" t="s">
        <v>584</v>
      </c>
      <c r="N324" s="1" t="s">
        <v>82</v>
      </c>
      <c r="O324" s="3"/>
      <c r="P324" s="1" t="s">
        <v>76</v>
      </c>
      <c r="Q324" s="4">
        <v>300</v>
      </c>
      <c r="R324" s="4"/>
      <c r="S324" s="4">
        <v>11167.6</v>
      </c>
    </row>
    <row r="325" spans="1:19">
      <c r="A325" s="1"/>
      <c r="B325" s="1"/>
      <c r="C325" s="1"/>
      <c r="D325" s="1"/>
      <c r="E325" s="1"/>
      <c r="F325" s="1"/>
      <c r="G325" s="1"/>
      <c r="H325" s="1"/>
      <c r="I325" s="1" t="s">
        <v>18</v>
      </c>
      <c r="J325" s="2">
        <v>41029</v>
      </c>
      <c r="K325" s="1" t="s">
        <v>585</v>
      </c>
      <c r="L325" s="1" t="s">
        <v>586</v>
      </c>
      <c r="M325" s="1" t="s">
        <v>587</v>
      </c>
      <c r="N325" s="1" t="s">
        <v>75</v>
      </c>
      <c r="O325" s="3"/>
      <c r="P325" s="1" t="s">
        <v>76</v>
      </c>
      <c r="Q325" s="4">
        <v>487.5</v>
      </c>
      <c r="R325" s="4"/>
      <c r="S325" s="4">
        <v>11655.1</v>
      </c>
    </row>
    <row r="326" spans="1:19">
      <c r="A326" s="1"/>
      <c r="B326" s="1"/>
      <c r="C326" s="1"/>
      <c r="D326" s="1"/>
      <c r="E326" s="1"/>
      <c r="F326" s="1"/>
      <c r="G326" s="1"/>
      <c r="H326" s="1"/>
      <c r="I326" s="1" t="s">
        <v>18</v>
      </c>
      <c r="J326" s="2">
        <v>41036</v>
      </c>
      <c r="K326" s="1" t="s">
        <v>411</v>
      </c>
      <c r="L326" s="1" t="s">
        <v>580</v>
      </c>
      <c r="M326" s="1" t="s">
        <v>588</v>
      </c>
      <c r="N326" s="1" t="s">
        <v>75</v>
      </c>
      <c r="O326" s="3"/>
      <c r="P326" s="1" t="s">
        <v>76</v>
      </c>
      <c r="Q326" s="4">
        <v>150</v>
      </c>
      <c r="R326" s="4"/>
      <c r="S326" s="4">
        <v>11805.1</v>
      </c>
    </row>
    <row r="327" spans="1:19">
      <c r="A327" s="1"/>
      <c r="B327" s="1"/>
      <c r="C327" s="1"/>
      <c r="D327" s="1"/>
      <c r="E327" s="1"/>
      <c r="F327" s="1"/>
      <c r="G327" s="1"/>
      <c r="H327" s="1"/>
      <c r="I327" s="1" t="s">
        <v>18</v>
      </c>
      <c r="J327" s="2">
        <v>41036</v>
      </c>
      <c r="K327" s="1" t="s">
        <v>589</v>
      </c>
      <c r="L327" s="1" t="s">
        <v>580</v>
      </c>
      <c r="M327" s="1" t="s">
        <v>590</v>
      </c>
      <c r="N327" s="1" t="s">
        <v>75</v>
      </c>
      <c r="O327" s="3"/>
      <c r="P327" s="1" t="s">
        <v>76</v>
      </c>
      <c r="Q327" s="4">
        <v>150</v>
      </c>
      <c r="R327" s="4"/>
      <c r="S327" s="4">
        <v>11955.1</v>
      </c>
    </row>
    <row r="328" spans="1:19">
      <c r="A328" s="1"/>
      <c r="B328" s="1"/>
      <c r="C328" s="1"/>
      <c r="D328" s="1"/>
      <c r="E328" s="1"/>
      <c r="F328" s="1"/>
      <c r="G328" s="1"/>
      <c r="H328" s="1"/>
      <c r="I328" s="1" t="s">
        <v>18</v>
      </c>
      <c r="J328" s="2">
        <v>41040</v>
      </c>
      <c r="K328" s="1" t="s">
        <v>591</v>
      </c>
      <c r="L328" s="1" t="s">
        <v>580</v>
      </c>
      <c r="M328" s="1" t="s">
        <v>592</v>
      </c>
      <c r="N328" s="1" t="s">
        <v>82</v>
      </c>
      <c r="O328" s="3"/>
      <c r="P328" s="1" t="s">
        <v>76</v>
      </c>
      <c r="Q328" s="4">
        <v>300</v>
      </c>
      <c r="R328" s="4"/>
      <c r="S328" s="4">
        <v>12255.1</v>
      </c>
    </row>
    <row r="329" spans="1:19">
      <c r="A329" s="1"/>
      <c r="B329" s="1"/>
      <c r="C329" s="1"/>
      <c r="D329" s="1"/>
      <c r="E329" s="1"/>
      <c r="F329" s="1"/>
      <c r="G329" s="1"/>
      <c r="H329" s="1"/>
      <c r="I329" s="1" t="s">
        <v>18</v>
      </c>
      <c r="J329" s="2">
        <v>41054</v>
      </c>
      <c r="K329" s="1" t="s">
        <v>593</v>
      </c>
      <c r="L329" s="1" t="s">
        <v>580</v>
      </c>
      <c r="M329" s="1" t="s">
        <v>594</v>
      </c>
      <c r="N329" s="1" t="s">
        <v>82</v>
      </c>
      <c r="O329" s="3"/>
      <c r="P329" s="1" t="s">
        <v>76</v>
      </c>
      <c r="Q329" s="4">
        <v>300</v>
      </c>
      <c r="R329" s="4"/>
      <c r="S329" s="4">
        <v>12555.1</v>
      </c>
    </row>
    <row r="330" spans="1:19">
      <c r="A330" s="1"/>
      <c r="B330" s="1"/>
      <c r="C330" s="1"/>
      <c r="D330" s="1"/>
      <c r="E330" s="1"/>
      <c r="F330" s="1"/>
      <c r="G330" s="1"/>
      <c r="H330" s="1"/>
      <c r="I330" s="1" t="s">
        <v>18</v>
      </c>
      <c r="J330" s="2">
        <v>41068</v>
      </c>
      <c r="K330" s="1" t="s">
        <v>595</v>
      </c>
      <c r="L330" s="1" t="s">
        <v>580</v>
      </c>
      <c r="M330" s="1" t="s">
        <v>596</v>
      </c>
      <c r="N330" s="1" t="s">
        <v>82</v>
      </c>
      <c r="O330" s="3"/>
      <c r="P330" s="1" t="s">
        <v>76</v>
      </c>
      <c r="Q330" s="4">
        <v>300</v>
      </c>
      <c r="R330" s="4"/>
      <c r="S330" s="4">
        <v>12855.1</v>
      </c>
    </row>
    <row r="331" spans="1:19">
      <c r="A331" s="1"/>
      <c r="B331" s="1"/>
      <c r="C331" s="1"/>
      <c r="D331" s="1"/>
      <c r="E331" s="1"/>
      <c r="F331" s="1"/>
      <c r="G331" s="1"/>
      <c r="H331" s="1"/>
      <c r="I331" s="1" t="s">
        <v>18</v>
      </c>
      <c r="J331" s="2">
        <v>41082</v>
      </c>
      <c r="K331" s="1" t="s">
        <v>597</v>
      </c>
      <c r="L331" s="1" t="s">
        <v>580</v>
      </c>
      <c r="M331" s="1" t="s">
        <v>598</v>
      </c>
      <c r="N331" s="1" t="s">
        <v>82</v>
      </c>
      <c r="O331" s="3"/>
      <c r="P331" s="1" t="s">
        <v>76</v>
      </c>
      <c r="Q331" s="4">
        <v>300</v>
      </c>
      <c r="R331" s="4"/>
      <c r="S331" s="4">
        <v>13155.1</v>
      </c>
    </row>
    <row r="332" spans="1:19">
      <c r="A332" s="1"/>
      <c r="B332" s="1"/>
      <c r="C332" s="1"/>
      <c r="D332" s="1"/>
      <c r="E332" s="1"/>
      <c r="F332" s="1"/>
      <c r="G332" s="1"/>
      <c r="H332" s="1"/>
      <c r="I332" s="1" t="s">
        <v>18</v>
      </c>
      <c r="J332" s="2">
        <v>41089</v>
      </c>
      <c r="K332" s="1" t="s">
        <v>599</v>
      </c>
      <c r="L332" s="1" t="s">
        <v>580</v>
      </c>
      <c r="M332" s="1" t="s">
        <v>600</v>
      </c>
      <c r="N332" s="1" t="s">
        <v>82</v>
      </c>
      <c r="O332" s="3"/>
      <c r="P332" s="1" t="s">
        <v>76</v>
      </c>
      <c r="Q332" s="4">
        <v>150</v>
      </c>
      <c r="R332" s="4"/>
      <c r="S332" s="4">
        <v>13305.1</v>
      </c>
    </row>
    <row r="333" spans="1:19">
      <c r="A333" s="1"/>
      <c r="B333" s="1"/>
      <c r="C333" s="1"/>
      <c r="D333" s="1"/>
      <c r="E333" s="1"/>
      <c r="F333" s="1"/>
      <c r="G333" s="1"/>
      <c r="H333" s="1"/>
      <c r="I333" s="1" t="s">
        <v>18</v>
      </c>
      <c r="J333" s="2">
        <v>41103</v>
      </c>
      <c r="K333" s="1" t="s">
        <v>601</v>
      </c>
      <c r="L333" s="1" t="s">
        <v>580</v>
      </c>
      <c r="M333" s="1" t="s">
        <v>602</v>
      </c>
      <c r="N333" s="1" t="s">
        <v>82</v>
      </c>
      <c r="O333" s="3"/>
      <c r="P333" s="1" t="s">
        <v>76</v>
      </c>
      <c r="Q333" s="4">
        <v>300</v>
      </c>
      <c r="R333" s="4"/>
      <c r="S333" s="4">
        <v>13605.1</v>
      </c>
    </row>
    <row r="334" spans="1:19">
      <c r="A334" s="1"/>
      <c r="B334" s="1"/>
      <c r="C334" s="1"/>
      <c r="D334" s="1"/>
      <c r="E334" s="1"/>
      <c r="F334" s="1"/>
      <c r="G334" s="1"/>
      <c r="H334" s="1"/>
      <c r="I334" s="1" t="s">
        <v>18</v>
      </c>
      <c r="J334" s="2">
        <v>41117</v>
      </c>
      <c r="K334" s="1" t="s">
        <v>603</v>
      </c>
      <c r="L334" s="1" t="s">
        <v>580</v>
      </c>
      <c r="M334" s="1" t="s">
        <v>604</v>
      </c>
      <c r="N334" s="1" t="s">
        <v>82</v>
      </c>
      <c r="O334" s="3"/>
      <c r="P334" s="1" t="s">
        <v>76</v>
      </c>
      <c r="Q334" s="4">
        <v>300</v>
      </c>
      <c r="R334" s="4"/>
      <c r="S334" s="4">
        <v>13905.1</v>
      </c>
    </row>
    <row r="335" spans="1:19">
      <c r="A335" s="1"/>
      <c r="B335" s="1"/>
      <c r="C335" s="1"/>
      <c r="D335" s="1"/>
      <c r="E335" s="1"/>
      <c r="F335" s="1"/>
      <c r="G335" s="1"/>
      <c r="H335" s="1"/>
      <c r="I335" s="1" t="s">
        <v>18</v>
      </c>
      <c r="J335" s="2">
        <v>41131</v>
      </c>
      <c r="K335" s="1" t="s">
        <v>605</v>
      </c>
      <c r="L335" s="1" t="s">
        <v>580</v>
      </c>
      <c r="M335" s="1" t="s">
        <v>606</v>
      </c>
      <c r="N335" s="1" t="s">
        <v>82</v>
      </c>
      <c r="O335" s="3"/>
      <c r="P335" s="1" t="s">
        <v>76</v>
      </c>
      <c r="Q335" s="4">
        <v>300</v>
      </c>
      <c r="R335" s="4"/>
      <c r="S335" s="4">
        <v>14205.1</v>
      </c>
    </row>
    <row r="336" spans="1:19">
      <c r="A336" s="1"/>
      <c r="B336" s="1"/>
      <c r="C336" s="1"/>
      <c r="D336" s="1"/>
      <c r="E336" s="1"/>
      <c r="F336" s="1"/>
      <c r="G336" s="1"/>
      <c r="H336" s="1"/>
      <c r="I336" s="1" t="s">
        <v>18</v>
      </c>
      <c r="J336" s="2">
        <v>41145</v>
      </c>
      <c r="K336" s="1" t="s">
        <v>607</v>
      </c>
      <c r="L336" s="1" t="s">
        <v>580</v>
      </c>
      <c r="M336" s="1" t="s">
        <v>608</v>
      </c>
      <c r="N336" s="1" t="s">
        <v>82</v>
      </c>
      <c r="O336" s="3"/>
      <c r="P336" s="1" t="s">
        <v>76</v>
      </c>
      <c r="Q336" s="4">
        <v>300</v>
      </c>
      <c r="R336" s="4"/>
      <c r="S336" s="4">
        <v>14505.1</v>
      </c>
    </row>
    <row r="337" spans="1:19">
      <c r="A337" s="1"/>
      <c r="B337" s="1"/>
      <c r="C337" s="1"/>
      <c r="D337" s="1"/>
      <c r="E337" s="1"/>
      <c r="F337" s="1"/>
      <c r="G337" s="1"/>
      <c r="H337" s="1"/>
      <c r="I337" s="1" t="s">
        <v>18</v>
      </c>
      <c r="J337" s="2">
        <v>41159</v>
      </c>
      <c r="K337" s="1" t="s">
        <v>609</v>
      </c>
      <c r="L337" s="1" t="s">
        <v>580</v>
      </c>
      <c r="M337" s="1" t="s">
        <v>610</v>
      </c>
      <c r="N337" s="1" t="s">
        <v>82</v>
      </c>
      <c r="O337" s="3"/>
      <c r="P337" s="1" t="s">
        <v>76</v>
      </c>
      <c r="Q337" s="4">
        <v>300</v>
      </c>
      <c r="R337" s="4"/>
      <c r="S337" s="4">
        <v>14805.1</v>
      </c>
    </row>
    <row r="338" spans="1:19">
      <c r="A338" s="1"/>
      <c r="B338" s="1"/>
      <c r="C338" s="1"/>
      <c r="D338" s="1"/>
      <c r="E338" s="1"/>
      <c r="F338" s="1"/>
      <c r="G338" s="1"/>
      <c r="H338" s="1"/>
      <c r="I338" s="1" t="s">
        <v>18</v>
      </c>
      <c r="J338" s="2">
        <v>41163</v>
      </c>
      <c r="K338" s="1" t="s">
        <v>611</v>
      </c>
      <c r="L338" s="1" t="s">
        <v>612</v>
      </c>
      <c r="M338" s="1" t="s">
        <v>613</v>
      </c>
      <c r="N338" s="1" t="s">
        <v>82</v>
      </c>
      <c r="O338" s="3"/>
      <c r="P338" s="1" t="s">
        <v>76</v>
      </c>
      <c r="Q338" s="4">
        <v>708</v>
      </c>
      <c r="R338" s="4"/>
      <c r="S338" s="4">
        <v>15513.1</v>
      </c>
    </row>
    <row r="339" spans="1:19">
      <c r="A339" s="1"/>
      <c r="B339" s="1"/>
      <c r="C339" s="1"/>
      <c r="D339" s="1"/>
      <c r="E339" s="1"/>
      <c r="F339" s="1"/>
      <c r="G339" s="1"/>
      <c r="H339" s="1"/>
      <c r="I339" s="1" t="s">
        <v>18</v>
      </c>
      <c r="J339" s="2">
        <v>41173</v>
      </c>
      <c r="K339" s="1" t="s">
        <v>614</v>
      </c>
      <c r="L339" s="1" t="s">
        <v>580</v>
      </c>
      <c r="M339" s="1" t="s">
        <v>615</v>
      </c>
      <c r="N339" s="1" t="s">
        <v>82</v>
      </c>
      <c r="O339" s="3"/>
      <c r="P339" s="1" t="s">
        <v>76</v>
      </c>
      <c r="Q339" s="4">
        <v>300</v>
      </c>
      <c r="R339" s="4"/>
      <c r="S339" s="4">
        <v>15813.1</v>
      </c>
    </row>
    <row r="340" spans="1:19">
      <c r="A340" s="1"/>
      <c r="B340" s="1"/>
      <c r="C340" s="1"/>
      <c r="D340" s="1"/>
      <c r="E340" s="1"/>
      <c r="F340" s="1"/>
      <c r="G340" s="1"/>
      <c r="H340" s="1"/>
      <c r="I340" s="1" t="s">
        <v>18</v>
      </c>
      <c r="J340" s="2">
        <v>41187</v>
      </c>
      <c r="K340" s="1" t="s">
        <v>616</v>
      </c>
      <c r="L340" s="1" t="s">
        <v>580</v>
      </c>
      <c r="M340" s="1" t="s">
        <v>617</v>
      </c>
      <c r="N340" s="1" t="s">
        <v>82</v>
      </c>
      <c r="O340" s="3"/>
      <c r="P340" s="1" t="s">
        <v>76</v>
      </c>
      <c r="Q340" s="4">
        <v>300</v>
      </c>
      <c r="R340" s="4"/>
      <c r="S340" s="4">
        <v>16113.1</v>
      </c>
    </row>
    <row r="341" spans="1:19">
      <c r="A341" s="1"/>
      <c r="B341" s="1"/>
      <c r="C341" s="1"/>
      <c r="D341" s="1"/>
      <c r="E341" s="1"/>
      <c r="F341" s="1"/>
      <c r="G341" s="1"/>
      <c r="H341" s="1"/>
      <c r="I341" s="1" t="s">
        <v>18</v>
      </c>
      <c r="J341" s="2">
        <v>41201</v>
      </c>
      <c r="K341" s="1" t="s">
        <v>618</v>
      </c>
      <c r="L341" s="1" t="s">
        <v>580</v>
      </c>
      <c r="M341" s="1" t="s">
        <v>619</v>
      </c>
      <c r="N341" s="1" t="s">
        <v>82</v>
      </c>
      <c r="O341" s="3"/>
      <c r="P341" s="1" t="s">
        <v>76</v>
      </c>
      <c r="Q341" s="4">
        <v>300</v>
      </c>
      <c r="R341" s="4"/>
      <c r="S341" s="4">
        <v>16413.099999999999</v>
      </c>
    </row>
    <row r="342" spans="1:19">
      <c r="A342" s="1"/>
      <c r="B342" s="1"/>
      <c r="C342" s="1"/>
      <c r="D342" s="1"/>
      <c r="E342" s="1"/>
      <c r="F342" s="1"/>
      <c r="G342" s="1"/>
      <c r="H342" s="1"/>
      <c r="I342" s="1" t="s">
        <v>18</v>
      </c>
      <c r="J342" s="2">
        <v>41215</v>
      </c>
      <c r="K342" s="1" t="s">
        <v>620</v>
      </c>
      <c r="L342" s="1" t="s">
        <v>580</v>
      </c>
      <c r="M342" s="1" t="s">
        <v>621</v>
      </c>
      <c r="N342" s="1" t="s">
        <v>82</v>
      </c>
      <c r="O342" s="3"/>
      <c r="P342" s="1" t="s">
        <v>76</v>
      </c>
      <c r="Q342" s="4">
        <v>300</v>
      </c>
      <c r="R342" s="4"/>
      <c r="S342" s="4">
        <v>16713.099999999999</v>
      </c>
    </row>
    <row r="343" spans="1:19">
      <c r="A343" s="1"/>
      <c r="B343" s="1"/>
      <c r="C343" s="1"/>
      <c r="D343" s="1"/>
      <c r="E343" s="1"/>
      <c r="F343" s="1"/>
      <c r="G343" s="1"/>
      <c r="H343" s="1"/>
      <c r="I343" s="1" t="s">
        <v>18</v>
      </c>
      <c r="J343" s="2">
        <v>41229</v>
      </c>
      <c r="K343" s="1" t="s">
        <v>622</v>
      </c>
      <c r="L343" s="1" t="s">
        <v>580</v>
      </c>
      <c r="M343" s="1" t="s">
        <v>623</v>
      </c>
      <c r="N343" s="1" t="s">
        <v>82</v>
      </c>
      <c r="O343" s="3"/>
      <c r="P343" s="1" t="s">
        <v>76</v>
      </c>
      <c r="Q343" s="4">
        <v>300</v>
      </c>
      <c r="R343" s="4"/>
      <c r="S343" s="4">
        <v>17013.099999999999</v>
      </c>
    </row>
    <row r="344" spans="1:19">
      <c r="A344" s="1"/>
      <c r="B344" s="1"/>
      <c r="C344" s="1"/>
      <c r="D344" s="1"/>
      <c r="E344" s="1"/>
      <c r="F344" s="1"/>
      <c r="G344" s="1"/>
      <c r="H344" s="1"/>
      <c r="I344" s="1" t="s">
        <v>18</v>
      </c>
      <c r="J344" s="2">
        <v>41239</v>
      </c>
      <c r="K344" s="1" t="s">
        <v>624</v>
      </c>
      <c r="L344" s="1" t="s">
        <v>625</v>
      </c>
      <c r="M344" s="1" t="s">
        <v>624</v>
      </c>
      <c r="N344" s="1" t="s">
        <v>73</v>
      </c>
      <c r="O344" s="3"/>
      <c r="P344" s="1" t="s">
        <v>76</v>
      </c>
      <c r="Q344" s="4">
        <v>500</v>
      </c>
      <c r="R344" s="4"/>
      <c r="S344" s="4">
        <v>17513.099999999999</v>
      </c>
    </row>
    <row r="345" spans="1:19">
      <c r="A345" s="1"/>
      <c r="B345" s="1"/>
      <c r="C345" s="1"/>
      <c r="D345" s="1"/>
      <c r="E345" s="1"/>
      <c r="F345" s="1"/>
      <c r="G345" s="1"/>
      <c r="H345" s="1"/>
      <c r="I345" s="1" t="s">
        <v>18</v>
      </c>
      <c r="J345" s="2">
        <v>41243</v>
      </c>
      <c r="K345" s="1" t="s">
        <v>626</v>
      </c>
      <c r="L345" s="1" t="s">
        <v>580</v>
      </c>
      <c r="M345" s="1" t="s">
        <v>627</v>
      </c>
      <c r="N345" s="1" t="s">
        <v>82</v>
      </c>
      <c r="O345" s="3"/>
      <c r="P345" s="1" t="s">
        <v>76</v>
      </c>
      <c r="Q345" s="4">
        <v>300</v>
      </c>
      <c r="R345" s="4"/>
      <c r="S345" s="4">
        <v>17813.099999999999</v>
      </c>
    </row>
    <row r="346" spans="1:19">
      <c r="A346" s="1"/>
      <c r="B346" s="1"/>
      <c r="C346" s="1"/>
      <c r="D346" s="1"/>
      <c r="E346" s="1"/>
      <c r="F346" s="1"/>
      <c r="G346" s="1"/>
      <c r="H346" s="1"/>
      <c r="I346" s="1" t="s">
        <v>18</v>
      </c>
      <c r="J346" s="2">
        <v>41257</v>
      </c>
      <c r="K346" s="1" t="s">
        <v>628</v>
      </c>
      <c r="L346" s="1" t="s">
        <v>580</v>
      </c>
      <c r="M346" s="1" t="s">
        <v>629</v>
      </c>
      <c r="N346" s="1" t="s">
        <v>82</v>
      </c>
      <c r="O346" s="3"/>
      <c r="P346" s="1" t="s">
        <v>76</v>
      </c>
      <c r="Q346" s="4">
        <v>300</v>
      </c>
      <c r="R346" s="4"/>
      <c r="S346" s="4">
        <v>18113.099999999999</v>
      </c>
    </row>
    <row r="347" spans="1:19" ht="15" thickBot="1">
      <c r="A347" s="1"/>
      <c r="B347" s="1"/>
      <c r="C347" s="1"/>
      <c r="D347" s="1"/>
      <c r="E347" s="1"/>
      <c r="F347" s="1"/>
      <c r="G347" s="1"/>
      <c r="H347" s="1"/>
      <c r="I347" s="1" t="s">
        <v>18</v>
      </c>
      <c r="J347" s="2">
        <v>41274</v>
      </c>
      <c r="K347" s="1" t="s">
        <v>630</v>
      </c>
      <c r="L347" s="1" t="s">
        <v>580</v>
      </c>
      <c r="M347" s="1" t="s">
        <v>631</v>
      </c>
      <c r="N347" s="1" t="s">
        <v>82</v>
      </c>
      <c r="O347" s="3"/>
      <c r="P347" s="1" t="s">
        <v>76</v>
      </c>
      <c r="Q347" s="5">
        <v>330</v>
      </c>
      <c r="R347" s="5"/>
      <c r="S347" s="5">
        <v>18443.099999999999</v>
      </c>
    </row>
    <row r="348" spans="1:19">
      <c r="A348" s="1"/>
      <c r="B348" s="1"/>
      <c r="C348" s="1"/>
      <c r="D348" s="1"/>
      <c r="E348" s="1"/>
      <c r="F348" s="1"/>
      <c r="G348" s="1" t="s">
        <v>632</v>
      </c>
      <c r="H348" s="1"/>
      <c r="I348" s="1"/>
      <c r="J348" s="2"/>
      <c r="K348" s="1"/>
      <c r="L348" s="1"/>
      <c r="M348" s="1"/>
      <c r="N348" s="1"/>
      <c r="O348" s="1"/>
      <c r="P348" s="1"/>
      <c r="Q348" s="4">
        <f>ROUND(SUM(Q305:Q347),5)</f>
        <v>18443.099999999999</v>
      </c>
      <c r="R348" s="4">
        <f>ROUND(SUM(R305:R347),5)</f>
        <v>0</v>
      </c>
      <c r="S348" s="4">
        <f>S347</f>
        <v>18443.099999999999</v>
      </c>
    </row>
    <row r="349" spans="1:19">
      <c r="A349" s="1"/>
      <c r="B349" s="1"/>
      <c r="C349" s="1"/>
      <c r="D349" s="1"/>
      <c r="E349" s="1"/>
      <c r="F349" s="1"/>
      <c r="G349" s="1" t="s">
        <v>143</v>
      </c>
      <c r="H349" s="1"/>
      <c r="I349" s="1"/>
      <c r="J349" s="2"/>
      <c r="K349" s="1"/>
      <c r="L349" s="1"/>
      <c r="M349" s="1"/>
      <c r="N349" s="1"/>
      <c r="O349" s="1"/>
      <c r="P349" s="1"/>
      <c r="Q349" s="4"/>
      <c r="R349" s="4"/>
      <c r="S349" s="4"/>
    </row>
    <row r="350" spans="1:19">
      <c r="A350" s="1"/>
      <c r="B350" s="1"/>
      <c r="C350" s="1"/>
      <c r="D350" s="1"/>
      <c r="E350" s="1"/>
      <c r="F350" s="1"/>
      <c r="G350" s="1"/>
      <c r="H350" s="1"/>
      <c r="I350" s="1" t="s">
        <v>18</v>
      </c>
      <c r="J350" s="2">
        <v>40952</v>
      </c>
      <c r="K350" s="1" t="s">
        <v>554</v>
      </c>
      <c r="L350" s="1" t="s">
        <v>555</v>
      </c>
      <c r="M350" s="1" t="s">
        <v>111</v>
      </c>
      <c r="N350" s="1" t="s">
        <v>71</v>
      </c>
      <c r="O350" s="3"/>
      <c r="P350" s="1" t="s">
        <v>76</v>
      </c>
      <c r="Q350" s="4">
        <v>484</v>
      </c>
      <c r="R350" s="4"/>
      <c r="S350" s="4">
        <v>484</v>
      </c>
    </row>
    <row r="351" spans="1:19">
      <c r="A351" s="1"/>
      <c r="B351" s="1"/>
      <c r="C351" s="1"/>
      <c r="D351" s="1"/>
      <c r="E351" s="1"/>
      <c r="F351" s="1"/>
      <c r="G351" s="1"/>
      <c r="H351" s="1"/>
      <c r="I351" s="1" t="s">
        <v>18</v>
      </c>
      <c r="J351" s="2">
        <v>40976</v>
      </c>
      <c r="K351" s="1" t="s">
        <v>570</v>
      </c>
      <c r="L351" s="1" t="s">
        <v>571</v>
      </c>
      <c r="M351" s="1" t="s">
        <v>572</v>
      </c>
      <c r="N351" s="1" t="s">
        <v>160</v>
      </c>
      <c r="O351" s="3"/>
      <c r="P351" s="1" t="s">
        <v>76</v>
      </c>
      <c r="Q351" s="4">
        <v>34.21</v>
      </c>
      <c r="R351" s="4"/>
      <c r="S351" s="4">
        <v>518.21</v>
      </c>
    </row>
    <row r="352" spans="1:19">
      <c r="A352" s="1"/>
      <c r="B352" s="1"/>
      <c r="C352" s="1"/>
      <c r="D352" s="1"/>
      <c r="E352" s="1"/>
      <c r="F352" s="1"/>
      <c r="G352" s="1"/>
      <c r="H352" s="1"/>
      <c r="I352" s="1" t="s">
        <v>18</v>
      </c>
      <c r="J352" s="2">
        <v>41179</v>
      </c>
      <c r="K352" s="1" t="s">
        <v>633</v>
      </c>
      <c r="L352" s="1" t="s">
        <v>625</v>
      </c>
      <c r="M352" s="1" t="s">
        <v>633</v>
      </c>
      <c r="N352" s="1" t="s">
        <v>73</v>
      </c>
      <c r="O352" s="3"/>
      <c r="P352" s="1" t="s">
        <v>76</v>
      </c>
      <c r="Q352" s="4">
        <v>250</v>
      </c>
      <c r="R352" s="4"/>
      <c r="S352" s="4">
        <v>768.21</v>
      </c>
    </row>
    <row r="353" spans="1:19" ht="15" thickBot="1">
      <c r="A353" s="1"/>
      <c r="B353" s="1"/>
      <c r="C353" s="1"/>
      <c r="D353" s="1"/>
      <c r="E353" s="1"/>
      <c r="F353" s="1"/>
      <c r="G353" s="1"/>
      <c r="H353" s="1"/>
      <c r="I353" s="1" t="s">
        <v>18</v>
      </c>
      <c r="J353" s="2">
        <v>41204</v>
      </c>
      <c r="K353" s="1" t="s">
        <v>634</v>
      </c>
      <c r="L353" s="1" t="s">
        <v>625</v>
      </c>
      <c r="M353" s="1" t="s">
        <v>634</v>
      </c>
      <c r="N353" s="1" t="s">
        <v>73</v>
      </c>
      <c r="O353" s="3"/>
      <c r="P353" s="1" t="s">
        <v>76</v>
      </c>
      <c r="Q353" s="5">
        <v>250</v>
      </c>
      <c r="R353" s="5"/>
      <c r="S353" s="5">
        <v>1018.21</v>
      </c>
    </row>
    <row r="354" spans="1:19">
      <c r="A354" s="1"/>
      <c r="B354" s="1"/>
      <c r="C354" s="1"/>
      <c r="D354" s="1"/>
      <c r="E354" s="1"/>
      <c r="F354" s="1"/>
      <c r="G354" s="1" t="s">
        <v>635</v>
      </c>
      <c r="H354" s="1"/>
      <c r="I354" s="1"/>
      <c r="J354" s="2"/>
      <c r="K354" s="1"/>
      <c r="L354" s="1"/>
      <c r="M354" s="1"/>
      <c r="N354" s="1"/>
      <c r="O354" s="1"/>
      <c r="P354" s="1"/>
      <c r="Q354" s="4">
        <f>ROUND(SUM(Q349:Q353),5)</f>
        <v>1018.21</v>
      </c>
      <c r="R354" s="4">
        <f>ROUND(SUM(R349:R353),5)</f>
        <v>0</v>
      </c>
      <c r="S354" s="4">
        <f>S353</f>
        <v>1018.21</v>
      </c>
    </row>
    <row r="355" spans="1:19">
      <c r="A355" s="1"/>
      <c r="B355" s="1"/>
      <c r="C355" s="1"/>
      <c r="D355" s="1"/>
      <c r="E355" s="1"/>
      <c r="F355" s="1"/>
      <c r="G355" s="1" t="s">
        <v>144</v>
      </c>
      <c r="H355" s="1"/>
      <c r="I355" s="1"/>
      <c r="J355" s="2"/>
      <c r="K355" s="1"/>
      <c r="L355" s="1"/>
      <c r="M355" s="1"/>
      <c r="N355" s="1"/>
      <c r="O355" s="1"/>
      <c r="P355" s="1"/>
      <c r="Q355" s="4"/>
      <c r="R355" s="4"/>
      <c r="S355" s="4"/>
    </row>
    <row r="356" spans="1:19" ht="15" thickBot="1">
      <c r="A356" s="1"/>
      <c r="B356" s="1"/>
      <c r="C356" s="1"/>
      <c r="D356" s="1"/>
      <c r="E356" s="1"/>
      <c r="F356" s="1"/>
      <c r="G356" s="1"/>
      <c r="H356" s="1"/>
      <c r="I356" s="1" t="s">
        <v>18</v>
      </c>
      <c r="J356" s="2">
        <v>41238</v>
      </c>
      <c r="K356" s="1" t="s">
        <v>113</v>
      </c>
      <c r="L356" s="1" t="s">
        <v>80</v>
      </c>
      <c r="M356" s="1" t="s">
        <v>636</v>
      </c>
      <c r="N356" s="1" t="s">
        <v>91</v>
      </c>
      <c r="O356" s="3"/>
      <c r="P356" s="1" t="s">
        <v>76</v>
      </c>
      <c r="Q356" s="5">
        <v>264.95</v>
      </c>
      <c r="R356" s="5"/>
      <c r="S356" s="5">
        <v>264.95</v>
      </c>
    </row>
    <row r="357" spans="1:19">
      <c r="A357" s="1"/>
      <c r="B357" s="1"/>
      <c r="C357" s="1"/>
      <c r="D357" s="1"/>
      <c r="E357" s="1"/>
      <c r="F357" s="1"/>
      <c r="G357" s="1" t="s">
        <v>637</v>
      </c>
      <c r="H357" s="1"/>
      <c r="I357" s="1"/>
      <c r="J357" s="2"/>
      <c r="K357" s="1"/>
      <c r="L357" s="1"/>
      <c r="M357" s="1"/>
      <c r="N357" s="1"/>
      <c r="O357" s="1"/>
      <c r="P357" s="1"/>
      <c r="Q357" s="4">
        <f>ROUND(SUM(Q355:Q356),5)</f>
        <v>264.95</v>
      </c>
      <c r="R357" s="4">
        <f>ROUND(SUM(R355:R356),5)</f>
        <v>0</v>
      </c>
      <c r="S357" s="4">
        <f>S356</f>
        <v>264.95</v>
      </c>
    </row>
    <row r="358" spans="1:19">
      <c r="A358" s="1"/>
      <c r="B358" s="1"/>
      <c r="C358" s="1"/>
      <c r="D358" s="1"/>
      <c r="E358" s="1"/>
      <c r="F358" s="1"/>
      <c r="G358" s="1" t="s">
        <v>145</v>
      </c>
      <c r="H358" s="1"/>
      <c r="I358" s="1"/>
      <c r="J358" s="2"/>
      <c r="K358" s="1"/>
      <c r="L358" s="1"/>
      <c r="M358" s="1"/>
      <c r="N358" s="1"/>
      <c r="O358" s="1"/>
      <c r="P358" s="1"/>
      <c r="Q358" s="4"/>
      <c r="R358" s="4"/>
      <c r="S358" s="4"/>
    </row>
    <row r="359" spans="1:19" ht="15" thickBot="1">
      <c r="A359" s="1"/>
      <c r="B359" s="1"/>
      <c r="C359" s="1"/>
      <c r="D359" s="1"/>
      <c r="E359" s="1"/>
      <c r="F359" s="1"/>
      <c r="G359" s="1"/>
      <c r="H359" s="1"/>
      <c r="I359" s="1" t="s">
        <v>18</v>
      </c>
      <c r="J359" s="2">
        <v>41238</v>
      </c>
      <c r="K359" s="1" t="s">
        <v>113</v>
      </c>
      <c r="L359" s="1" t="s">
        <v>80</v>
      </c>
      <c r="M359" s="1" t="s">
        <v>638</v>
      </c>
      <c r="N359" s="1" t="s">
        <v>82</v>
      </c>
      <c r="O359" s="3"/>
      <c r="P359" s="1" t="s">
        <v>76</v>
      </c>
      <c r="Q359" s="5">
        <v>29.99</v>
      </c>
      <c r="R359" s="5"/>
      <c r="S359" s="5">
        <v>29.99</v>
      </c>
    </row>
    <row r="360" spans="1:19">
      <c r="A360" s="1"/>
      <c r="B360" s="1"/>
      <c r="C360" s="1"/>
      <c r="D360" s="1"/>
      <c r="E360" s="1"/>
      <c r="F360" s="1"/>
      <c r="G360" s="1" t="s">
        <v>639</v>
      </c>
      <c r="H360" s="1"/>
      <c r="I360" s="1"/>
      <c r="J360" s="2"/>
      <c r="K360" s="1"/>
      <c r="L360" s="1"/>
      <c r="M360" s="1"/>
      <c r="N360" s="1"/>
      <c r="O360" s="1"/>
      <c r="P360" s="1"/>
      <c r="Q360" s="4">
        <f>ROUND(SUM(Q358:Q359),5)</f>
        <v>29.99</v>
      </c>
      <c r="R360" s="4">
        <f>ROUND(SUM(R358:R359),5)</f>
        <v>0</v>
      </c>
      <c r="S360" s="4">
        <f>S359</f>
        <v>29.99</v>
      </c>
    </row>
    <row r="361" spans="1:19">
      <c r="A361" s="1"/>
      <c r="B361" s="1"/>
      <c r="C361" s="1"/>
      <c r="D361" s="1"/>
      <c r="E361" s="1"/>
      <c r="F361" s="1"/>
      <c r="G361" s="1" t="s">
        <v>146</v>
      </c>
      <c r="H361" s="1"/>
      <c r="I361" s="1"/>
      <c r="J361" s="2"/>
      <c r="K361" s="1"/>
      <c r="L361" s="1"/>
      <c r="M361" s="1"/>
      <c r="N361" s="1"/>
      <c r="O361" s="1"/>
      <c r="P361" s="1"/>
      <c r="Q361" s="4"/>
      <c r="R361" s="4"/>
      <c r="S361" s="4"/>
    </row>
    <row r="362" spans="1:19">
      <c r="A362" s="1"/>
      <c r="B362" s="1"/>
      <c r="C362" s="1"/>
      <c r="D362" s="1"/>
      <c r="E362" s="1"/>
      <c r="F362" s="1"/>
      <c r="G362" s="1"/>
      <c r="H362" s="1"/>
      <c r="I362" s="1" t="s">
        <v>18</v>
      </c>
      <c r="J362" s="2">
        <v>41024</v>
      </c>
      <c r="K362" s="1" t="s">
        <v>640</v>
      </c>
      <c r="L362" s="1" t="s">
        <v>80</v>
      </c>
      <c r="M362" s="1" t="s">
        <v>641</v>
      </c>
      <c r="N362" s="1" t="s">
        <v>111</v>
      </c>
      <c r="O362" s="3"/>
      <c r="P362" s="1" t="s">
        <v>76</v>
      </c>
      <c r="Q362" s="4">
        <v>29.95</v>
      </c>
      <c r="R362" s="4"/>
      <c r="S362" s="4">
        <v>29.95</v>
      </c>
    </row>
    <row r="363" spans="1:19">
      <c r="A363" s="1"/>
      <c r="B363" s="1"/>
      <c r="C363" s="1"/>
      <c r="D363" s="1"/>
      <c r="E363" s="1"/>
      <c r="F363" s="1"/>
      <c r="G363" s="1"/>
      <c r="H363" s="1"/>
      <c r="I363" s="1" t="s">
        <v>18</v>
      </c>
      <c r="J363" s="2">
        <v>41024</v>
      </c>
      <c r="K363" s="1" t="s">
        <v>640</v>
      </c>
      <c r="L363" s="1" t="s">
        <v>80</v>
      </c>
      <c r="M363" s="1" t="s">
        <v>641</v>
      </c>
      <c r="N363" s="1" t="s">
        <v>111</v>
      </c>
      <c r="O363" s="3"/>
      <c r="P363" s="1" t="s">
        <v>76</v>
      </c>
      <c r="Q363" s="4">
        <v>29.95</v>
      </c>
      <c r="R363" s="4"/>
      <c r="S363" s="4">
        <v>59.9</v>
      </c>
    </row>
    <row r="364" spans="1:19">
      <c r="A364" s="1"/>
      <c r="B364" s="1"/>
      <c r="C364" s="1"/>
      <c r="D364" s="1"/>
      <c r="E364" s="1"/>
      <c r="F364" s="1"/>
      <c r="G364" s="1"/>
      <c r="H364" s="1"/>
      <c r="I364" s="1" t="s">
        <v>18</v>
      </c>
      <c r="J364" s="2">
        <v>41054</v>
      </c>
      <c r="K364" s="1" t="s">
        <v>640</v>
      </c>
      <c r="L364" s="1" t="s">
        <v>80</v>
      </c>
      <c r="M364" s="1" t="s">
        <v>642</v>
      </c>
      <c r="N364" s="1" t="s">
        <v>111</v>
      </c>
      <c r="O364" s="3"/>
      <c r="P364" s="1" t="s">
        <v>76</v>
      </c>
      <c r="Q364" s="4">
        <v>29.95</v>
      </c>
      <c r="R364" s="4"/>
      <c r="S364" s="4">
        <v>89.85</v>
      </c>
    </row>
    <row r="365" spans="1:19">
      <c r="A365" s="1"/>
      <c r="B365" s="1"/>
      <c r="C365" s="1"/>
      <c r="D365" s="1"/>
      <c r="E365" s="1"/>
      <c r="F365" s="1"/>
      <c r="G365" s="1"/>
      <c r="H365" s="1"/>
      <c r="I365" s="1" t="s">
        <v>18</v>
      </c>
      <c r="J365" s="2">
        <v>41085</v>
      </c>
      <c r="K365" s="1" t="s">
        <v>640</v>
      </c>
      <c r="L365" s="1" t="s">
        <v>80</v>
      </c>
      <c r="M365" s="1" t="s">
        <v>641</v>
      </c>
      <c r="N365" s="1" t="s">
        <v>111</v>
      </c>
      <c r="O365" s="3"/>
      <c r="P365" s="1" t="s">
        <v>76</v>
      </c>
      <c r="Q365" s="4">
        <v>29.95</v>
      </c>
      <c r="R365" s="4"/>
      <c r="S365" s="4">
        <v>119.8</v>
      </c>
    </row>
    <row r="366" spans="1:19">
      <c r="A366" s="1"/>
      <c r="B366" s="1"/>
      <c r="C366" s="1"/>
      <c r="D366" s="1"/>
      <c r="E366" s="1"/>
      <c r="F366" s="1"/>
      <c r="G366" s="1"/>
      <c r="H366" s="1"/>
      <c r="I366" s="1" t="s">
        <v>18</v>
      </c>
      <c r="J366" s="2">
        <v>41115</v>
      </c>
      <c r="K366" s="1" t="s">
        <v>640</v>
      </c>
      <c r="L366" s="1" t="s">
        <v>80</v>
      </c>
      <c r="M366" s="1" t="s">
        <v>642</v>
      </c>
      <c r="N366" s="1" t="s">
        <v>111</v>
      </c>
      <c r="O366" s="3"/>
      <c r="P366" s="1" t="s">
        <v>76</v>
      </c>
      <c r="Q366" s="4">
        <v>26.95</v>
      </c>
      <c r="R366" s="4"/>
      <c r="S366" s="4">
        <v>146.75</v>
      </c>
    </row>
    <row r="367" spans="1:19">
      <c r="A367" s="1"/>
      <c r="B367" s="1"/>
      <c r="C367" s="1"/>
      <c r="D367" s="1"/>
      <c r="E367" s="1"/>
      <c r="F367" s="1"/>
      <c r="G367" s="1"/>
      <c r="H367" s="1"/>
      <c r="I367" s="1" t="s">
        <v>18</v>
      </c>
      <c r="J367" s="2">
        <v>41146</v>
      </c>
      <c r="K367" s="1" t="s">
        <v>79</v>
      </c>
      <c r="L367" s="1" t="s">
        <v>80</v>
      </c>
      <c r="M367" s="1" t="s">
        <v>513</v>
      </c>
      <c r="N367" s="1" t="s">
        <v>82</v>
      </c>
      <c r="O367" s="3"/>
      <c r="P367" s="1" t="s">
        <v>76</v>
      </c>
      <c r="Q367" s="4">
        <v>59.66</v>
      </c>
      <c r="R367" s="4"/>
      <c r="S367" s="4">
        <v>206.41</v>
      </c>
    </row>
    <row r="368" spans="1:19">
      <c r="A368" s="1"/>
      <c r="B368" s="1"/>
      <c r="C368" s="1"/>
      <c r="D368" s="1"/>
      <c r="E368" s="1"/>
      <c r="F368" s="1"/>
      <c r="G368" s="1"/>
      <c r="H368" s="1"/>
      <c r="I368" s="1" t="s">
        <v>18</v>
      </c>
      <c r="J368" s="2">
        <v>41146</v>
      </c>
      <c r="K368" s="1" t="s">
        <v>640</v>
      </c>
      <c r="L368" s="1" t="s">
        <v>80</v>
      </c>
      <c r="M368" s="1" t="s">
        <v>643</v>
      </c>
      <c r="N368" s="1" t="s">
        <v>111</v>
      </c>
      <c r="O368" s="3"/>
      <c r="P368" s="1" t="s">
        <v>76</v>
      </c>
      <c r="Q368" s="4">
        <v>29.95</v>
      </c>
      <c r="R368" s="4"/>
      <c r="S368" s="4">
        <v>236.36</v>
      </c>
    </row>
    <row r="369" spans="1:19">
      <c r="A369" s="1"/>
      <c r="B369" s="1"/>
      <c r="C369" s="1"/>
      <c r="D369" s="1"/>
      <c r="E369" s="1"/>
      <c r="F369" s="1"/>
      <c r="G369" s="1"/>
      <c r="H369" s="1"/>
      <c r="I369" s="1" t="s">
        <v>18</v>
      </c>
      <c r="J369" s="2">
        <v>41177</v>
      </c>
      <c r="K369" s="1" t="s">
        <v>640</v>
      </c>
      <c r="L369" s="1" t="s">
        <v>80</v>
      </c>
      <c r="M369" s="1" t="s">
        <v>643</v>
      </c>
      <c r="N369" s="1" t="s">
        <v>111</v>
      </c>
      <c r="O369" s="3"/>
      <c r="P369" s="1" t="s">
        <v>76</v>
      </c>
      <c r="Q369" s="4">
        <v>29.95</v>
      </c>
      <c r="R369" s="4"/>
      <c r="S369" s="4">
        <v>266.31</v>
      </c>
    </row>
    <row r="370" spans="1:19">
      <c r="A370" s="1"/>
      <c r="B370" s="1"/>
      <c r="C370" s="1"/>
      <c r="D370" s="1"/>
      <c r="E370" s="1"/>
      <c r="F370" s="1"/>
      <c r="G370" s="1"/>
      <c r="H370" s="1"/>
      <c r="I370" s="1" t="s">
        <v>18</v>
      </c>
      <c r="J370" s="2">
        <v>41207</v>
      </c>
      <c r="K370" s="1" t="s">
        <v>640</v>
      </c>
      <c r="L370" s="1" t="s">
        <v>80</v>
      </c>
      <c r="M370" s="1" t="s">
        <v>643</v>
      </c>
      <c r="N370" s="1" t="s">
        <v>111</v>
      </c>
      <c r="O370" s="3"/>
      <c r="P370" s="1" t="s">
        <v>76</v>
      </c>
      <c r="Q370" s="4">
        <v>29.95</v>
      </c>
      <c r="R370" s="4"/>
      <c r="S370" s="4">
        <v>296.26</v>
      </c>
    </row>
    <row r="371" spans="1:19">
      <c r="A371" s="1"/>
      <c r="B371" s="1"/>
      <c r="C371" s="1"/>
      <c r="D371" s="1"/>
      <c r="E371" s="1"/>
      <c r="F371" s="1"/>
      <c r="G371" s="1"/>
      <c r="H371" s="1"/>
      <c r="I371" s="1" t="s">
        <v>18</v>
      </c>
      <c r="J371" s="2">
        <v>41238</v>
      </c>
      <c r="K371" s="1" t="s">
        <v>644</v>
      </c>
      <c r="L371" s="1" t="s">
        <v>80</v>
      </c>
      <c r="M371" s="1" t="s">
        <v>643</v>
      </c>
      <c r="N371" s="1" t="s">
        <v>111</v>
      </c>
      <c r="O371" s="3"/>
      <c r="P371" s="1" t="s">
        <v>76</v>
      </c>
      <c r="Q371" s="4">
        <v>29.95</v>
      </c>
      <c r="R371" s="4"/>
      <c r="S371" s="4">
        <v>326.20999999999998</v>
      </c>
    </row>
    <row r="372" spans="1:19" ht="15" thickBot="1">
      <c r="A372" s="1"/>
      <c r="B372" s="1"/>
      <c r="C372" s="1"/>
      <c r="D372" s="1"/>
      <c r="E372" s="1"/>
      <c r="F372" s="1"/>
      <c r="G372" s="1"/>
      <c r="H372" s="1"/>
      <c r="I372" s="1" t="s">
        <v>18</v>
      </c>
      <c r="J372" s="2">
        <v>41268</v>
      </c>
      <c r="K372" s="1" t="s">
        <v>644</v>
      </c>
      <c r="L372" s="1" t="s">
        <v>80</v>
      </c>
      <c r="M372" s="1" t="s">
        <v>643</v>
      </c>
      <c r="N372" s="1" t="s">
        <v>111</v>
      </c>
      <c r="O372" s="3"/>
      <c r="P372" s="1" t="s">
        <v>76</v>
      </c>
      <c r="Q372" s="5">
        <v>29.95</v>
      </c>
      <c r="R372" s="5"/>
      <c r="S372" s="5">
        <v>356.16</v>
      </c>
    </row>
    <row r="373" spans="1:19">
      <c r="A373" s="1"/>
      <c r="B373" s="1"/>
      <c r="C373" s="1"/>
      <c r="D373" s="1"/>
      <c r="E373" s="1"/>
      <c r="F373" s="1"/>
      <c r="G373" s="1" t="s">
        <v>645</v>
      </c>
      <c r="H373" s="1"/>
      <c r="I373" s="1"/>
      <c r="J373" s="2"/>
      <c r="K373" s="1"/>
      <c r="L373" s="1"/>
      <c r="M373" s="1"/>
      <c r="N373" s="1"/>
      <c r="O373" s="1"/>
      <c r="P373" s="1"/>
      <c r="Q373" s="4">
        <f>ROUND(SUM(Q361:Q372),5)</f>
        <v>356.16</v>
      </c>
      <c r="R373" s="4">
        <f>ROUND(SUM(R361:R372),5)</f>
        <v>0</v>
      </c>
      <c r="S373" s="4">
        <f>S372</f>
        <v>356.16</v>
      </c>
    </row>
    <row r="374" spans="1:19">
      <c r="A374" s="1"/>
      <c r="B374" s="1"/>
      <c r="C374" s="1"/>
      <c r="D374" s="1"/>
      <c r="E374" s="1"/>
      <c r="F374" s="1"/>
      <c r="G374" s="1" t="s">
        <v>147</v>
      </c>
      <c r="H374" s="1"/>
      <c r="I374" s="1"/>
      <c r="J374" s="2"/>
      <c r="K374" s="1"/>
      <c r="L374" s="1"/>
      <c r="M374" s="1"/>
      <c r="N374" s="1"/>
      <c r="O374" s="1"/>
      <c r="P374" s="1"/>
      <c r="Q374" s="4"/>
      <c r="R374" s="4"/>
      <c r="S374" s="4"/>
    </row>
    <row r="375" spans="1:19" ht="15" thickBot="1">
      <c r="A375" s="1"/>
      <c r="B375" s="1"/>
      <c r="C375" s="1"/>
      <c r="D375" s="1"/>
      <c r="E375" s="1"/>
      <c r="F375" s="1"/>
      <c r="G375" s="1"/>
      <c r="H375" s="1"/>
      <c r="I375" s="1" t="s">
        <v>18</v>
      </c>
      <c r="J375" s="2">
        <v>41238</v>
      </c>
      <c r="K375" s="1" t="s">
        <v>113</v>
      </c>
      <c r="L375" s="1" t="s">
        <v>80</v>
      </c>
      <c r="M375" s="1" t="s">
        <v>646</v>
      </c>
      <c r="N375" s="1" t="s">
        <v>82</v>
      </c>
      <c r="O375" s="3"/>
      <c r="P375" s="1" t="s">
        <v>76</v>
      </c>
      <c r="Q375" s="5">
        <v>150</v>
      </c>
      <c r="R375" s="5"/>
      <c r="S375" s="5">
        <v>150</v>
      </c>
    </row>
    <row r="376" spans="1:19">
      <c r="A376" s="1"/>
      <c r="B376" s="1"/>
      <c r="C376" s="1"/>
      <c r="D376" s="1"/>
      <c r="E376" s="1"/>
      <c r="F376" s="1"/>
      <c r="G376" s="1" t="s">
        <v>647</v>
      </c>
      <c r="H376" s="1"/>
      <c r="I376" s="1"/>
      <c r="J376" s="2"/>
      <c r="K376" s="1"/>
      <c r="L376" s="1"/>
      <c r="M376" s="1"/>
      <c r="N376" s="1"/>
      <c r="O376" s="1"/>
      <c r="P376" s="1"/>
      <c r="Q376" s="4">
        <f>ROUND(SUM(Q374:Q375),5)</f>
        <v>150</v>
      </c>
      <c r="R376" s="4">
        <f>ROUND(SUM(R374:R375),5)</f>
        <v>0</v>
      </c>
      <c r="S376" s="4">
        <f>S375</f>
        <v>150</v>
      </c>
    </row>
    <row r="377" spans="1:19">
      <c r="A377" s="1"/>
      <c r="B377" s="1"/>
      <c r="C377" s="1"/>
      <c r="D377" s="1"/>
      <c r="E377" s="1"/>
      <c r="F377" s="1"/>
      <c r="G377" s="1" t="s">
        <v>148</v>
      </c>
      <c r="H377" s="1"/>
      <c r="I377" s="1"/>
      <c r="J377" s="2"/>
      <c r="K377" s="1"/>
      <c r="L377" s="1"/>
      <c r="M377" s="1"/>
      <c r="N377" s="1"/>
      <c r="O377" s="1"/>
      <c r="P377" s="1"/>
      <c r="Q377" s="4"/>
      <c r="R377" s="4"/>
      <c r="S377" s="4"/>
    </row>
    <row r="378" spans="1:19">
      <c r="A378" s="1"/>
      <c r="B378" s="1"/>
      <c r="C378" s="1"/>
      <c r="D378" s="1"/>
      <c r="E378" s="1"/>
      <c r="F378" s="1"/>
      <c r="G378" s="1"/>
      <c r="H378" s="1"/>
      <c r="I378" s="1" t="s">
        <v>18</v>
      </c>
      <c r="J378" s="2">
        <v>40928</v>
      </c>
      <c r="K378" s="1" t="s">
        <v>648</v>
      </c>
      <c r="L378" s="1" t="s">
        <v>649</v>
      </c>
      <c r="M378" s="1" t="s">
        <v>650</v>
      </c>
      <c r="N378" s="1" t="s">
        <v>111</v>
      </c>
      <c r="O378" s="3"/>
      <c r="P378" s="1" t="s">
        <v>76</v>
      </c>
      <c r="Q378" s="4">
        <v>27.72</v>
      </c>
      <c r="R378" s="4"/>
      <c r="S378" s="4">
        <v>27.72</v>
      </c>
    </row>
    <row r="379" spans="1:19">
      <c r="A379" s="1"/>
      <c r="B379" s="1"/>
      <c r="C379" s="1"/>
      <c r="D379" s="1"/>
      <c r="E379" s="1"/>
      <c r="F379" s="1"/>
      <c r="G379" s="1"/>
      <c r="H379" s="1"/>
      <c r="I379" s="1" t="s">
        <v>19</v>
      </c>
      <c r="J379" s="2">
        <v>40939</v>
      </c>
      <c r="K379" s="1" t="s">
        <v>651</v>
      </c>
      <c r="L379" s="1"/>
      <c r="M379" s="1" t="s">
        <v>652</v>
      </c>
      <c r="N379" s="1" t="s">
        <v>111</v>
      </c>
      <c r="O379" s="3"/>
      <c r="P379" s="1" t="s">
        <v>653</v>
      </c>
      <c r="Q379" s="4">
        <v>10.56</v>
      </c>
      <c r="R379" s="4"/>
      <c r="S379" s="4">
        <v>38.28</v>
      </c>
    </row>
    <row r="380" spans="1:19">
      <c r="A380" s="1"/>
      <c r="B380" s="1"/>
      <c r="C380" s="1"/>
      <c r="D380" s="1"/>
      <c r="E380" s="1"/>
      <c r="F380" s="1"/>
      <c r="G380" s="1"/>
      <c r="H380" s="1"/>
      <c r="I380" s="1" t="s">
        <v>19</v>
      </c>
      <c r="J380" s="2">
        <v>40968</v>
      </c>
      <c r="K380" s="1" t="s">
        <v>654</v>
      </c>
      <c r="L380" s="1"/>
      <c r="M380" s="1" t="s">
        <v>655</v>
      </c>
      <c r="N380" s="1" t="s">
        <v>111</v>
      </c>
      <c r="O380" s="3"/>
      <c r="P380" s="1" t="s">
        <v>653</v>
      </c>
      <c r="Q380" s="4">
        <v>10.56</v>
      </c>
      <c r="R380" s="4"/>
      <c r="S380" s="4">
        <v>48.84</v>
      </c>
    </row>
    <row r="381" spans="1:19">
      <c r="A381" s="1"/>
      <c r="B381" s="1"/>
      <c r="C381" s="1"/>
      <c r="D381" s="1"/>
      <c r="E381" s="1"/>
      <c r="F381" s="1"/>
      <c r="G381" s="1"/>
      <c r="H381" s="1"/>
      <c r="I381" s="1" t="s">
        <v>19</v>
      </c>
      <c r="J381" s="2">
        <v>41090</v>
      </c>
      <c r="K381" s="1" t="s">
        <v>656</v>
      </c>
      <c r="L381" s="1"/>
      <c r="M381" s="1" t="s">
        <v>657</v>
      </c>
      <c r="N381" s="1" t="s">
        <v>111</v>
      </c>
      <c r="O381" s="3"/>
      <c r="P381" s="1" t="s">
        <v>658</v>
      </c>
      <c r="Q381" s="4">
        <v>2.35</v>
      </c>
      <c r="R381" s="4"/>
      <c r="S381" s="4">
        <v>51.19</v>
      </c>
    </row>
    <row r="382" spans="1:19">
      <c r="A382" s="1"/>
      <c r="B382" s="1"/>
      <c r="C382" s="1"/>
      <c r="D382" s="1"/>
      <c r="E382" s="1"/>
      <c r="F382" s="1"/>
      <c r="G382" s="1"/>
      <c r="H382" s="1"/>
      <c r="I382" s="1" t="s">
        <v>19</v>
      </c>
      <c r="J382" s="2">
        <v>41121</v>
      </c>
      <c r="K382" s="1" t="s">
        <v>659</v>
      </c>
      <c r="L382" s="1"/>
      <c r="M382" s="1" t="s">
        <v>660</v>
      </c>
      <c r="N382" s="1" t="s">
        <v>111</v>
      </c>
      <c r="O382" s="3"/>
      <c r="P382" s="1" t="s">
        <v>658</v>
      </c>
      <c r="Q382" s="4">
        <v>2.25</v>
      </c>
      <c r="R382" s="4"/>
      <c r="S382" s="4">
        <v>53.44</v>
      </c>
    </row>
    <row r="383" spans="1:19">
      <c r="A383" s="1"/>
      <c r="B383" s="1"/>
      <c r="C383" s="1"/>
      <c r="D383" s="1"/>
      <c r="E383" s="1"/>
      <c r="F383" s="1"/>
      <c r="G383" s="1"/>
      <c r="H383" s="1"/>
      <c r="I383" s="1" t="s">
        <v>18</v>
      </c>
      <c r="J383" s="2">
        <v>41207</v>
      </c>
      <c r="K383" s="1" t="s">
        <v>79</v>
      </c>
      <c r="L383" s="1" t="s">
        <v>80</v>
      </c>
      <c r="M383" s="1" t="s">
        <v>661</v>
      </c>
      <c r="N383" s="1" t="s">
        <v>75</v>
      </c>
      <c r="O383" s="3"/>
      <c r="P383" s="1" t="s">
        <v>76</v>
      </c>
      <c r="Q383" s="4">
        <v>36.770000000000003</v>
      </c>
      <c r="R383" s="4"/>
      <c r="S383" s="4">
        <v>90.21</v>
      </c>
    </row>
    <row r="384" spans="1:19">
      <c r="A384" s="1"/>
      <c r="B384" s="1"/>
      <c r="C384" s="1"/>
      <c r="D384" s="1"/>
      <c r="E384" s="1"/>
      <c r="F384" s="1"/>
      <c r="G384" s="1"/>
      <c r="H384" s="1"/>
      <c r="I384" s="1" t="s">
        <v>19</v>
      </c>
      <c r="J384" s="2">
        <v>41213</v>
      </c>
      <c r="K384" s="1" t="s">
        <v>662</v>
      </c>
      <c r="L384" s="1"/>
      <c r="M384" s="1" t="s">
        <v>663</v>
      </c>
      <c r="N384" s="1" t="s">
        <v>111</v>
      </c>
      <c r="O384" s="3"/>
      <c r="P384" s="1" t="s">
        <v>658</v>
      </c>
      <c r="Q384" s="4">
        <v>0.45</v>
      </c>
      <c r="R384" s="4"/>
      <c r="S384" s="4">
        <v>90.66</v>
      </c>
    </row>
    <row r="385" spans="1:19" ht="15" thickBot="1">
      <c r="A385" s="1"/>
      <c r="B385" s="1"/>
      <c r="C385" s="1"/>
      <c r="D385" s="1"/>
      <c r="E385" s="1"/>
      <c r="F385" s="1"/>
      <c r="G385" s="1"/>
      <c r="H385" s="1"/>
      <c r="I385" s="1" t="s">
        <v>19</v>
      </c>
      <c r="J385" s="2">
        <v>41243</v>
      </c>
      <c r="K385" s="1" t="s">
        <v>664</v>
      </c>
      <c r="L385" s="1"/>
      <c r="M385" s="1" t="s">
        <v>665</v>
      </c>
      <c r="N385" s="1" t="s">
        <v>111</v>
      </c>
      <c r="O385" s="3"/>
      <c r="P385" s="1" t="s">
        <v>658</v>
      </c>
      <c r="Q385" s="5">
        <v>25.15</v>
      </c>
      <c r="R385" s="5"/>
      <c r="S385" s="5">
        <v>115.81</v>
      </c>
    </row>
    <row r="386" spans="1:19">
      <c r="A386" s="1"/>
      <c r="B386" s="1"/>
      <c r="C386" s="1"/>
      <c r="D386" s="1"/>
      <c r="E386" s="1"/>
      <c r="F386" s="1"/>
      <c r="G386" s="1" t="s">
        <v>666</v>
      </c>
      <c r="H386" s="1"/>
      <c r="I386" s="1"/>
      <c r="J386" s="2"/>
      <c r="K386" s="1"/>
      <c r="L386" s="1"/>
      <c r="M386" s="1"/>
      <c r="N386" s="1"/>
      <c r="O386" s="1"/>
      <c r="P386" s="1"/>
      <c r="Q386" s="4">
        <f>ROUND(SUM(Q377:Q385),5)</f>
        <v>115.81</v>
      </c>
      <c r="R386" s="4">
        <f>ROUND(SUM(R377:R385),5)</f>
        <v>0</v>
      </c>
      <c r="S386" s="4">
        <f>S385</f>
        <v>115.81</v>
      </c>
    </row>
    <row r="387" spans="1:19">
      <c r="A387" s="1"/>
      <c r="B387" s="1"/>
      <c r="C387" s="1"/>
      <c r="D387" s="1"/>
      <c r="E387" s="1"/>
      <c r="F387" s="1"/>
      <c r="G387" s="1" t="s">
        <v>78</v>
      </c>
      <c r="H387" s="1"/>
      <c r="I387" s="1"/>
      <c r="J387" s="2"/>
      <c r="K387" s="1"/>
      <c r="L387" s="1"/>
      <c r="M387" s="1"/>
      <c r="N387" s="1"/>
      <c r="O387" s="1"/>
      <c r="P387" s="1"/>
      <c r="Q387" s="4"/>
      <c r="R387" s="4"/>
      <c r="S387" s="4"/>
    </row>
    <row r="388" spans="1:19">
      <c r="A388" s="1"/>
      <c r="B388" s="1"/>
      <c r="C388" s="1"/>
      <c r="D388" s="1"/>
      <c r="E388" s="1"/>
      <c r="F388" s="1"/>
      <c r="G388" s="1"/>
      <c r="H388" s="1"/>
      <c r="I388" s="1" t="s">
        <v>18</v>
      </c>
      <c r="J388" s="2">
        <v>40933</v>
      </c>
      <c r="K388" s="1" t="s">
        <v>79</v>
      </c>
      <c r="L388" s="1" t="s">
        <v>80</v>
      </c>
      <c r="M388" s="1" t="s">
        <v>81</v>
      </c>
      <c r="N388" s="1" t="s">
        <v>82</v>
      </c>
      <c r="O388" s="3"/>
      <c r="P388" s="1" t="s">
        <v>76</v>
      </c>
      <c r="Q388" s="4">
        <v>309.60000000000002</v>
      </c>
      <c r="R388" s="4"/>
      <c r="S388" s="4">
        <v>309.60000000000002</v>
      </c>
    </row>
    <row r="389" spans="1:19">
      <c r="A389" s="1"/>
      <c r="B389" s="1"/>
      <c r="C389" s="1"/>
      <c r="D389" s="1"/>
      <c r="E389" s="1"/>
      <c r="F389" s="1"/>
      <c r="G389" s="1"/>
      <c r="H389" s="1"/>
      <c r="I389" s="1" t="s">
        <v>18</v>
      </c>
      <c r="J389" s="2">
        <v>40933</v>
      </c>
      <c r="K389" s="1" t="s">
        <v>79</v>
      </c>
      <c r="L389" s="1" t="s">
        <v>80</v>
      </c>
      <c r="M389" s="1" t="s">
        <v>83</v>
      </c>
      <c r="N389" s="1" t="s">
        <v>74</v>
      </c>
      <c r="O389" s="3"/>
      <c r="P389" s="1" t="s">
        <v>76</v>
      </c>
      <c r="Q389" s="4">
        <v>383.25</v>
      </c>
      <c r="R389" s="4"/>
      <c r="S389" s="4">
        <v>692.85</v>
      </c>
    </row>
    <row r="390" spans="1:19">
      <c r="A390" s="1"/>
      <c r="B390" s="1"/>
      <c r="C390" s="1"/>
      <c r="D390" s="1"/>
      <c r="E390" s="1"/>
      <c r="F390" s="1"/>
      <c r="G390" s="1"/>
      <c r="H390" s="1"/>
      <c r="I390" s="1" t="s">
        <v>18</v>
      </c>
      <c r="J390" s="2">
        <v>40933</v>
      </c>
      <c r="K390" s="1" t="s">
        <v>79</v>
      </c>
      <c r="L390" s="1" t="s">
        <v>80</v>
      </c>
      <c r="M390" s="1" t="s">
        <v>84</v>
      </c>
      <c r="N390" s="1" t="s">
        <v>74</v>
      </c>
      <c r="O390" s="3"/>
      <c r="P390" s="1" t="s">
        <v>76</v>
      </c>
      <c r="Q390" s="4">
        <v>72</v>
      </c>
      <c r="R390" s="4"/>
      <c r="S390" s="4">
        <v>764.85</v>
      </c>
    </row>
    <row r="391" spans="1:19">
      <c r="A391" s="1"/>
      <c r="B391" s="1"/>
      <c r="C391" s="1"/>
      <c r="D391" s="1"/>
      <c r="E391" s="1"/>
      <c r="F391" s="1"/>
      <c r="G391" s="1"/>
      <c r="H391" s="1"/>
      <c r="I391" s="1" t="s">
        <v>18</v>
      </c>
      <c r="J391" s="2">
        <v>40933</v>
      </c>
      <c r="K391" s="1" t="s">
        <v>79</v>
      </c>
      <c r="L391" s="1" t="s">
        <v>80</v>
      </c>
      <c r="M391" s="1" t="s">
        <v>85</v>
      </c>
      <c r="N391" s="1" t="s">
        <v>82</v>
      </c>
      <c r="O391" s="3"/>
      <c r="P391" s="1" t="s">
        <v>76</v>
      </c>
      <c r="Q391" s="4">
        <v>20.059999999999999</v>
      </c>
      <c r="R391" s="4"/>
      <c r="S391" s="4">
        <v>784.91</v>
      </c>
    </row>
    <row r="392" spans="1:19">
      <c r="A392" s="1"/>
      <c r="B392" s="1"/>
      <c r="C392" s="1"/>
      <c r="D392" s="1"/>
      <c r="E392" s="1"/>
      <c r="F392" s="1"/>
      <c r="G392" s="1"/>
      <c r="H392" s="1"/>
      <c r="I392" s="1" t="s">
        <v>18</v>
      </c>
      <c r="J392" s="2">
        <v>40964</v>
      </c>
      <c r="K392" s="1" t="s">
        <v>79</v>
      </c>
      <c r="L392" s="1" t="s">
        <v>80</v>
      </c>
      <c r="M392" s="1" t="s">
        <v>86</v>
      </c>
      <c r="N392" s="1" t="s">
        <v>72</v>
      </c>
      <c r="O392" s="3"/>
      <c r="P392" s="1" t="s">
        <v>76</v>
      </c>
      <c r="Q392" s="4">
        <v>210.6</v>
      </c>
      <c r="R392" s="4"/>
      <c r="S392" s="4">
        <v>995.51</v>
      </c>
    </row>
    <row r="393" spans="1:19">
      <c r="A393" s="1"/>
      <c r="B393" s="1"/>
      <c r="C393" s="1"/>
      <c r="D393" s="1"/>
      <c r="E393" s="1"/>
      <c r="F393" s="1"/>
      <c r="G393" s="1"/>
      <c r="H393" s="1"/>
      <c r="I393" s="1" t="s">
        <v>18</v>
      </c>
      <c r="J393" s="2">
        <v>40964</v>
      </c>
      <c r="K393" s="1" t="s">
        <v>79</v>
      </c>
      <c r="L393" s="1" t="s">
        <v>80</v>
      </c>
      <c r="M393" s="1" t="s">
        <v>87</v>
      </c>
      <c r="N393" s="1" t="s">
        <v>72</v>
      </c>
      <c r="O393" s="3"/>
      <c r="P393" s="1" t="s">
        <v>76</v>
      </c>
      <c r="Q393" s="4">
        <v>253.2</v>
      </c>
      <c r="R393" s="4"/>
      <c r="S393" s="4">
        <v>1248.71</v>
      </c>
    </row>
    <row r="394" spans="1:19">
      <c r="A394" s="1"/>
      <c r="B394" s="1"/>
      <c r="C394" s="1"/>
      <c r="D394" s="1"/>
      <c r="E394" s="1"/>
      <c r="F394" s="1"/>
      <c r="G394" s="1"/>
      <c r="H394" s="1"/>
      <c r="I394" s="1" t="s">
        <v>18</v>
      </c>
      <c r="J394" s="2">
        <v>40964</v>
      </c>
      <c r="K394" s="1" t="s">
        <v>79</v>
      </c>
      <c r="L394" s="1" t="s">
        <v>80</v>
      </c>
      <c r="M394" s="1" t="s">
        <v>88</v>
      </c>
      <c r="N394" s="1" t="s">
        <v>72</v>
      </c>
      <c r="O394" s="3"/>
      <c r="P394" s="1" t="s">
        <v>76</v>
      </c>
      <c r="Q394" s="4">
        <v>20.059999999999999</v>
      </c>
      <c r="R394" s="4"/>
      <c r="S394" s="4">
        <v>1268.77</v>
      </c>
    </row>
    <row r="395" spans="1:19">
      <c r="A395" s="1"/>
      <c r="B395" s="1"/>
      <c r="C395" s="1"/>
      <c r="D395" s="1"/>
      <c r="E395" s="1"/>
      <c r="F395" s="1"/>
      <c r="G395" s="1"/>
      <c r="H395" s="1"/>
      <c r="I395" s="1" t="s">
        <v>18</v>
      </c>
      <c r="J395" s="2">
        <v>41024</v>
      </c>
      <c r="K395" s="1" t="s">
        <v>79</v>
      </c>
      <c r="L395" s="1" t="s">
        <v>80</v>
      </c>
      <c r="M395" s="1" t="s">
        <v>89</v>
      </c>
      <c r="N395" s="1" t="s">
        <v>82</v>
      </c>
      <c r="O395" s="3"/>
      <c r="P395" s="1" t="s">
        <v>76</v>
      </c>
      <c r="Q395" s="4">
        <v>10.5</v>
      </c>
      <c r="R395" s="4"/>
      <c r="S395" s="4">
        <v>1279.27</v>
      </c>
    </row>
    <row r="396" spans="1:19">
      <c r="A396" s="1"/>
      <c r="B396" s="1"/>
      <c r="C396" s="1"/>
      <c r="D396" s="1"/>
      <c r="E396" s="1"/>
      <c r="F396" s="1"/>
      <c r="G396" s="1"/>
      <c r="H396" s="1"/>
      <c r="I396" s="1" t="s">
        <v>18</v>
      </c>
      <c r="J396" s="2">
        <v>41054</v>
      </c>
      <c r="K396" s="1" t="s">
        <v>79</v>
      </c>
      <c r="L396" s="1" t="s">
        <v>80</v>
      </c>
      <c r="M396" s="1" t="s">
        <v>90</v>
      </c>
      <c r="N396" s="1" t="s">
        <v>91</v>
      </c>
      <c r="O396" s="3"/>
      <c r="P396" s="1" t="s">
        <v>76</v>
      </c>
      <c r="Q396" s="4">
        <v>22.81</v>
      </c>
      <c r="R396" s="4"/>
      <c r="S396" s="4">
        <v>1302.08</v>
      </c>
    </row>
    <row r="397" spans="1:19">
      <c r="A397" s="1"/>
      <c r="B397" s="1"/>
      <c r="C397" s="1"/>
      <c r="D397" s="1"/>
      <c r="E397" s="1"/>
      <c r="F397" s="1"/>
      <c r="G397" s="1"/>
      <c r="H397" s="1"/>
      <c r="I397" s="1" t="s">
        <v>18</v>
      </c>
      <c r="J397" s="2">
        <v>41054</v>
      </c>
      <c r="K397" s="1" t="s">
        <v>79</v>
      </c>
      <c r="L397" s="1" t="s">
        <v>80</v>
      </c>
      <c r="M397" s="1" t="s">
        <v>92</v>
      </c>
      <c r="N397" s="1" t="s">
        <v>91</v>
      </c>
      <c r="O397" s="3"/>
      <c r="P397" s="1" t="s">
        <v>76</v>
      </c>
      <c r="Q397" s="4">
        <v>456.2</v>
      </c>
      <c r="R397" s="4"/>
      <c r="S397" s="4">
        <v>1758.28</v>
      </c>
    </row>
    <row r="398" spans="1:19">
      <c r="A398" s="1"/>
      <c r="B398" s="1"/>
      <c r="C398" s="1"/>
      <c r="D398" s="1"/>
      <c r="E398" s="1"/>
      <c r="F398" s="1"/>
      <c r="G398" s="1"/>
      <c r="H398" s="1"/>
      <c r="I398" s="1" t="s">
        <v>18</v>
      </c>
      <c r="J398" s="2">
        <v>41054</v>
      </c>
      <c r="K398" s="1" t="s">
        <v>79</v>
      </c>
      <c r="L398" s="1" t="s">
        <v>80</v>
      </c>
      <c r="M398" s="1" t="s">
        <v>93</v>
      </c>
      <c r="N398" s="1" t="s">
        <v>91</v>
      </c>
      <c r="O398" s="3"/>
      <c r="P398" s="1" t="s">
        <v>76</v>
      </c>
      <c r="Q398" s="4">
        <v>377.38</v>
      </c>
      <c r="R398" s="4"/>
      <c r="S398" s="4">
        <v>2135.66</v>
      </c>
    </row>
    <row r="399" spans="1:19">
      <c r="A399" s="1"/>
      <c r="B399" s="1"/>
      <c r="C399" s="1"/>
      <c r="D399" s="1"/>
      <c r="E399" s="1"/>
      <c r="F399" s="1"/>
      <c r="G399" s="1"/>
      <c r="H399" s="1"/>
      <c r="I399" s="1" t="s">
        <v>18</v>
      </c>
      <c r="J399" s="2">
        <v>41085</v>
      </c>
      <c r="K399" s="1" t="s">
        <v>79</v>
      </c>
      <c r="L399" s="1" t="s">
        <v>80</v>
      </c>
      <c r="M399" s="1" t="s">
        <v>88</v>
      </c>
      <c r="N399" s="1" t="s">
        <v>91</v>
      </c>
      <c r="O399" s="3"/>
      <c r="P399" s="1" t="s">
        <v>76</v>
      </c>
      <c r="Q399" s="4">
        <v>20.399999999999999</v>
      </c>
      <c r="R399" s="4"/>
      <c r="S399" s="4">
        <v>2156.06</v>
      </c>
    </row>
    <row r="400" spans="1:19">
      <c r="A400" s="1"/>
      <c r="B400" s="1"/>
      <c r="C400" s="1"/>
      <c r="D400" s="1"/>
      <c r="E400" s="1"/>
      <c r="F400" s="1"/>
      <c r="G400" s="1"/>
      <c r="H400" s="1"/>
      <c r="I400" s="1" t="s">
        <v>18</v>
      </c>
      <c r="J400" s="2">
        <v>41085</v>
      </c>
      <c r="K400" s="1" t="s">
        <v>79</v>
      </c>
      <c r="L400" s="1" t="s">
        <v>80</v>
      </c>
      <c r="M400" s="1" t="s">
        <v>84</v>
      </c>
      <c r="N400" s="1" t="s">
        <v>91</v>
      </c>
      <c r="O400" s="3"/>
      <c r="P400" s="1" t="s">
        <v>76</v>
      </c>
      <c r="Q400" s="4">
        <v>49</v>
      </c>
      <c r="R400" s="4"/>
      <c r="S400" s="4">
        <v>2205.06</v>
      </c>
    </row>
    <row r="401" spans="1:19">
      <c r="A401" s="1"/>
      <c r="B401" s="1"/>
      <c r="C401" s="1"/>
      <c r="D401" s="1"/>
      <c r="E401" s="1"/>
      <c r="F401" s="1"/>
      <c r="G401" s="1"/>
      <c r="H401" s="1"/>
      <c r="I401" s="1" t="s">
        <v>18</v>
      </c>
      <c r="J401" s="2">
        <v>41095</v>
      </c>
      <c r="K401" s="1" t="s">
        <v>94</v>
      </c>
      <c r="L401" s="1" t="s">
        <v>95</v>
      </c>
      <c r="M401" s="1" t="s">
        <v>96</v>
      </c>
      <c r="N401" s="1" t="s">
        <v>73</v>
      </c>
      <c r="O401" s="3"/>
      <c r="P401" s="1" t="s">
        <v>76</v>
      </c>
      <c r="Q401" s="4">
        <v>57.7</v>
      </c>
      <c r="R401" s="4"/>
      <c r="S401" s="4">
        <v>2262.7600000000002</v>
      </c>
    </row>
    <row r="402" spans="1:19">
      <c r="A402" s="1"/>
      <c r="B402" s="1"/>
      <c r="C402" s="1"/>
      <c r="D402" s="1"/>
      <c r="E402" s="1"/>
      <c r="F402" s="1"/>
      <c r="G402" s="1"/>
      <c r="H402" s="1"/>
      <c r="I402" s="1" t="s">
        <v>18</v>
      </c>
      <c r="J402" s="2">
        <v>41095</v>
      </c>
      <c r="K402" s="1" t="s">
        <v>94</v>
      </c>
      <c r="L402" s="1" t="s">
        <v>41</v>
      </c>
      <c r="M402" s="1" t="s">
        <v>97</v>
      </c>
      <c r="N402" s="1" t="s">
        <v>73</v>
      </c>
      <c r="O402" s="3"/>
      <c r="P402" s="1" t="s">
        <v>76</v>
      </c>
      <c r="Q402" s="4">
        <v>265</v>
      </c>
      <c r="R402" s="4"/>
      <c r="S402" s="4">
        <v>2527.7600000000002</v>
      </c>
    </row>
    <row r="403" spans="1:19">
      <c r="A403" s="1"/>
      <c r="B403" s="1"/>
      <c r="C403" s="1"/>
      <c r="D403" s="1"/>
      <c r="E403" s="1"/>
      <c r="F403" s="1"/>
      <c r="G403" s="1"/>
      <c r="H403" s="1"/>
      <c r="I403" s="1" t="s">
        <v>18</v>
      </c>
      <c r="J403" s="2">
        <v>41115</v>
      </c>
      <c r="K403" s="1" t="s">
        <v>79</v>
      </c>
      <c r="L403" s="1" t="s">
        <v>80</v>
      </c>
      <c r="M403" s="1" t="s">
        <v>98</v>
      </c>
      <c r="N403" s="1" t="s">
        <v>91</v>
      </c>
      <c r="O403" s="3"/>
      <c r="P403" s="1" t="s">
        <v>76</v>
      </c>
      <c r="Q403" s="4">
        <v>9.4</v>
      </c>
      <c r="R403" s="4"/>
      <c r="S403" s="4">
        <v>2537.16</v>
      </c>
    </row>
    <row r="404" spans="1:19">
      <c r="A404" s="1"/>
      <c r="B404" s="1"/>
      <c r="C404" s="1"/>
      <c r="D404" s="1"/>
      <c r="E404" s="1"/>
      <c r="F404" s="1"/>
      <c r="G404" s="1"/>
      <c r="H404" s="1"/>
      <c r="I404" s="1" t="s">
        <v>18</v>
      </c>
      <c r="J404" s="2">
        <v>41115</v>
      </c>
      <c r="K404" s="1" t="s">
        <v>79</v>
      </c>
      <c r="L404" s="1" t="s">
        <v>80</v>
      </c>
      <c r="M404" s="1" t="s">
        <v>99</v>
      </c>
      <c r="N404" s="1" t="s">
        <v>91</v>
      </c>
      <c r="O404" s="3"/>
      <c r="P404" s="1" t="s">
        <v>76</v>
      </c>
      <c r="Q404" s="4">
        <v>18.75</v>
      </c>
      <c r="R404" s="4"/>
      <c r="S404" s="4">
        <v>2555.91</v>
      </c>
    </row>
    <row r="405" spans="1:19">
      <c r="A405" s="1"/>
      <c r="B405" s="1"/>
      <c r="C405" s="1"/>
      <c r="D405" s="1"/>
      <c r="E405" s="1"/>
      <c r="F405" s="1"/>
      <c r="G405" s="1"/>
      <c r="H405" s="1"/>
      <c r="I405" s="1" t="s">
        <v>18</v>
      </c>
      <c r="J405" s="2">
        <v>41115</v>
      </c>
      <c r="K405" s="1" t="s">
        <v>79</v>
      </c>
      <c r="L405" s="1" t="s">
        <v>80</v>
      </c>
      <c r="M405" s="1" t="s">
        <v>100</v>
      </c>
      <c r="N405" s="1" t="s">
        <v>91</v>
      </c>
      <c r="O405" s="3"/>
      <c r="P405" s="1" t="s">
        <v>76</v>
      </c>
      <c r="Q405" s="4">
        <v>244.8</v>
      </c>
      <c r="R405" s="4"/>
      <c r="S405" s="4">
        <v>2800.71</v>
      </c>
    </row>
    <row r="406" spans="1:19">
      <c r="A406" s="1"/>
      <c r="B406" s="1"/>
      <c r="C406" s="1"/>
      <c r="D406" s="1"/>
      <c r="E406" s="1"/>
      <c r="F406" s="1"/>
      <c r="G406" s="1"/>
      <c r="H406" s="1"/>
      <c r="I406" s="1" t="s">
        <v>18</v>
      </c>
      <c r="J406" s="2">
        <v>41115</v>
      </c>
      <c r="K406" s="1" t="s">
        <v>79</v>
      </c>
      <c r="L406" s="1" t="s">
        <v>80</v>
      </c>
      <c r="M406" s="1" t="s">
        <v>81</v>
      </c>
      <c r="N406" s="1" t="s">
        <v>91</v>
      </c>
      <c r="O406" s="3"/>
      <c r="P406" s="1" t="s">
        <v>76</v>
      </c>
      <c r="Q406" s="4">
        <v>208.8</v>
      </c>
      <c r="R406" s="4"/>
      <c r="S406" s="4">
        <v>3009.51</v>
      </c>
    </row>
    <row r="407" spans="1:19">
      <c r="A407" s="1"/>
      <c r="B407" s="1"/>
      <c r="C407" s="1"/>
      <c r="D407" s="1"/>
      <c r="E407" s="1"/>
      <c r="F407" s="1"/>
      <c r="G407" s="1"/>
      <c r="H407" s="1"/>
      <c r="I407" s="1" t="s">
        <v>18</v>
      </c>
      <c r="J407" s="2">
        <v>41146</v>
      </c>
      <c r="K407" s="1" t="s">
        <v>79</v>
      </c>
      <c r="L407" s="1" t="s">
        <v>80</v>
      </c>
      <c r="M407" s="1" t="s">
        <v>101</v>
      </c>
      <c r="N407" s="1" t="s">
        <v>91</v>
      </c>
      <c r="O407" s="3"/>
      <c r="P407" s="1" t="s">
        <v>76</v>
      </c>
      <c r="Q407" s="4">
        <v>17.5</v>
      </c>
      <c r="R407" s="4"/>
      <c r="S407" s="4">
        <v>3027.01</v>
      </c>
    </row>
    <row r="408" spans="1:19">
      <c r="A408" s="1"/>
      <c r="B408" s="1"/>
      <c r="C408" s="1"/>
      <c r="D408" s="1"/>
      <c r="E408" s="1"/>
      <c r="F408" s="1"/>
      <c r="G408" s="1"/>
      <c r="H408" s="1"/>
      <c r="I408" s="1" t="s">
        <v>18</v>
      </c>
      <c r="J408" s="2">
        <v>41146</v>
      </c>
      <c r="K408" s="1" t="s">
        <v>79</v>
      </c>
      <c r="L408" s="1" t="s">
        <v>80</v>
      </c>
      <c r="M408" s="1" t="s">
        <v>102</v>
      </c>
      <c r="N408" s="1" t="s">
        <v>91</v>
      </c>
      <c r="O408" s="3"/>
      <c r="P408" s="1" t="s">
        <v>76</v>
      </c>
      <c r="Q408" s="4">
        <v>305.2</v>
      </c>
      <c r="R408" s="4"/>
      <c r="S408" s="4">
        <v>3332.21</v>
      </c>
    </row>
    <row r="409" spans="1:19">
      <c r="A409" s="1"/>
      <c r="B409" s="1"/>
      <c r="C409" s="1"/>
      <c r="D409" s="1"/>
      <c r="E409" s="1"/>
      <c r="F409" s="1"/>
      <c r="G409" s="1"/>
      <c r="H409" s="1"/>
      <c r="I409" s="1" t="s">
        <v>18</v>
      </c>
      <c r="J409" s="2">
        <v>41146</v>
      </c>
      <c r="K409" s="1" t="s">
        <v>79</v>
      </c>
      <c r="L409" s="1" t="s">
        <v>80</v>
      </c>
      <c r="M409" s="1" t="s">
        <v>88</v>
      </c>
      <c r="N409" s="1" t="s">
        <v>91</v>
      </c>
      <c r="O409" s="3"/>
      <c r="P409" s="1" t="s">
        <v>76</v>
      </c>
      <c r="Q409" s="4">
        <v>20.059999999999999</v>
      </c>
      <c r="R409" s="4"/>
      <c r="S409" s="4">
        <v>3352.27</v>
      </c>
    </row>
    <row r="410" spans="1:19">
      <c r="A410" s="1"/>
      <c r="B410" s="1"/>
      <c r="C410" s="1"/>
      <c r="D410" s="1"/>
      <c r="E410" s="1"/>
      <c r="F410" s="1"/>
      <c r="G410" s="1"/>
      <c r="H410" s="1"/>
      <c r="I410" s="1" t="s">
        <v>18</v>
      </c>
      <c r="J410" s="2">
        <v>41146</v>
      </c>
      <c r="K410" s="1" t="s">
        <v>79</v>
      </c>
      <c r="L410" s="1" t="s">
        <v>80</v>
      </c>
      <c r="M410" s="1" t="s">
        <v>103</v>
      </c>
      <c r="N410" s="1" t="s">
        <v>91</v>
      </c>
      <c r="O410" s="3"/>
      <c r="P410" s="1" t="s">
        <v>76</v>
      </c>
      <c r="Q410" s="4">
        <v>4.54</v>
      </c>
      <c r="R410" s="4"/>
      <c r="S410" s="4">
        <v>3356.81</v>
      </c>
    </row>
    <row r="411" spans="1:19">
      <c r="A411" s="1"/>
      <c r="B411" s="1"/>
      <c r="C411" s="1"/>
      <c r="D411" s="1"/>
      <c r="E411" s="1"/>
      <c r="F411" s="1"/>
      <c r="G411" s="1"/>
      <c r="H411" s="1"/>
      <c r="I411" s="1" t="s">
        <v>18</v>
      </c>
      <c r="J411" s="2">
        <v>41146</v>
      </c>
      <c r="K411" s="1" t="s">
        <v>79</v>
      </c>
      <c r="L411" s="1" t="s">
        <v>80</v>
      </c>
      <c r="M411" s="1" t="s">
        <v>103</v>
      </c>
      <c r="N411" s="1" t="s">
        <v>91</v>
      </c>
      <c r="O411" s="3"/>
      <c r="P411" s="1" t="s">
        <v>76</v>
      </c>
      <c r="Q411" s="4">
        <v>220</v>
      </c>
      <c r="R411" s="4"/>
      <c r="S411" s="4">
        <v>3576.81</v>
      </c>
    </row>
    <row r="412" spans="1:19">
      <c r="A412" s="1"/>
      <c r="B412" s="1"/>
      <c r="C412" s="1"/>
      <c r="D412" s="1"/>
      <c r="E412" s="1"/>
      <c r="F412" s="1"/>
      <c r="G412" s="1"/>
      <c r="H412" s="1"/>
      <c r="I412" s="1" t="s">
        <v>18</v>
      </c>
      <c r="J412" s="2">
        <v>41177</v>
      </c>
      <c r="K412" s="1" t="s">
        <v>79</v>
      </c>
      <c r="L412" s="1" t="s">
        <v>80</v>
      </c>
      <c r="M412" s="1" t="s">
        <v>104</v>
      </c>
      <c r="N412" s="1" t="s">
        <v>91</v>
      </c>
      <c r="O412" s="3"/>
      <c r="P412" s="1" t="s">
        <v>76</v>
      </c>
      <c r="Q412" s="4">
        <v>404.85</v>
      </c>
      <c r="R412" s="4"/>
      <c r="S412" s="4">
        <v>3981.66</v>
      </c>
    </row>
    <row r="413" spans="1:19">
      <c r="A413" s="1"/>
      <c r="B413" s="1"/>
      <c r="C413" s="1"/>
      <c r="D413" s="1"/>
      <c r="E413" s="1"/>
      <c r="F413" s="1"/>
      <c r="G413" s="1"/>
      <c r="H413" s="1"/>
      <c r="I413" s="1" t="s">
        <v>18</v>
      </c>
      <c r="J413" s="2">
        <v>41177</v>
      </c>
      <c r="K413" s="1" t="s">
        <v>79</v>
      </c>
      <c r="L413" s="1" t="s">
        <v>80</v>
      </c>
      <c r="M413" s="1" t="s">
        <v>105</v>
      </c>
      <c r="N413" s="1" t="s">
        <v>91</v>
      </c>
      <c r="O413" s="3"/>
      <c r="P413" s="1" t="s">
        <v>76</v>
      </c>
      <c r="Q413" s="4">
        <v>473.2</v>
      </c>
      <c r="R413" s="4"/>
      <c r="S413" s="4">
        <v>4454.8599999999997</v>
      </c>
    </row>
    <row r="414" spans="1:19">
      <c r="A414" s="1"/>
      <c r="B414" s="1"/>
      <c r="C414" s="1"/>
      <c r="D414" s="1"/>
      <c r="E414" s="1"/>
      <c r="F414" s="1"/>
      <c r="G414" s="1"/>
      <c r="H414" s="1"/>
      <c r="I414" s="1" t="s">
        <v>18</v>
      </c>
      <c r="J414" s="2">
        <v>41207</v>
      </c>
      <c r="K414" s="1" t="s">
        <v>79</v>
      </c>
      <c r="L414" s="1" t="s">
        <v>80</v>
      </c>
      <c r="M414" s="1" t="s">
        <v>84</v>
      </c>
      <c r="N414" s="1" t="s">
        <v>91</v>
      </c>
      <c r="O414" s="3"/>
      <c r="P414" s="1" t="s">
        <v>76</v>
      </c>
      <c r="Q414" s="4">
        <v>22</v>
      </c>
      <c r="R414" s="4"/>
      <c r="S414" s="4">
        <v>4476.8599999999997</v>
      </c>
    </row>
    <row r="415" spans="1:19">
      <c r="A415" s="1"/>
      <c r="B415" s="1"/>
      <c r="C415" s="1"/>
      <c r="D415" s="1"/>
      <c r="E415" s="1"/>
      <c r="F415" s="1"/>
      <c r="G415" s="1"/>
      <c r="H415" s="1"/>
      <c r="I415" s="1" t="s">
        <v>18</v>
      </c>
      <c r="J415" s="2">
        <v>41207</v>
      </c>
      <c r="K415" s="1" t="s">
        <v>79</v>
      </c>
      <c r="L415" s="1" t="s">
        <v>80</v>
      </c>
      <c r="M415" s="1" t="s">
        <v>106</v>
      </c>
      <c r="N415" s="1" t="s">
        <v>91</v>
      </c>
      <c r="O415" s="3"/>
      <c r="P415" s="1" t="s">
        <v>76</v>
      </c>
      <c r="Q415" s="4">
        <v>261.20999999999998</v>
      </c>
      <c r="R415" s="4"/>
      <c r="S415" s="4">
        <v>4738.07</v>
      </c>
    </row>
    <row r="416" spans="1:19">
      <c r="A416" s="1"/>
      <c r="B416" s="1"/>
      <c r="C416" s="1"/>
      <c r="D416" s="1"/>
      <c r="E416" s="1"/>
      <c r="F416" s="1"/>
      <c r="G416" s="1"/>
      <c r="H416" s="1"/>
      <c r="I416" s="1" t="s">
        <v>107</v>
      </c>
      <c r="J416" s="2">
        <v>41233</v>
      </c>
      <c r="K416" s="1" t="s">
        <v>108</v>
      </c>
      <c r="L416" s="1" t="s">
        <v>109</v>
      </c>
      <c r="M416" s="1" t="s">
        <v>110</v>
      </c>
      <c r="N416" s="1" t="s">
        <v>111</v>
      </c>
      <c r="O416" s="3"/>
      <c r="P416" s="1" t="s">
        <v>112</v>
      </c>
      <c r="Q416" s="4"/>
      <c r="R416" s="4">
        <v>750</v>
      </c>
      <c r="S416" s="4">
        <v>3988.07</v>
      </c>
    </row>
    <row r="417" spans="1:19">
      <c r="A417" s="1"/>
      <c r="B417" s="1"/>
      <c r="C417" s="1"/>
      <c r="D417" s="1"/>
      <c r="E417" s="1"/>
      <c r="F417" s="1"/>
      <c r="G417" s="1"/>
      <c r="H417" s="1"/>
      <c r="I417" s="1" t="s">
        <v>18</v>
      </c>
      <c r="J417" s="2">
        <v>41238</v>
      </c>
      <c r="K417" s="1" t="s">
        <v>113</v>
      </c>
      <c r="L417" s="1" t="s">
        <v>80</v>
      </c>
      <c r="M417" s="1" t="s">
        <v>84</v>
      </c>
      <c r="N417" s="1" t="s">
        <v>91</v>
      </c>
      <c r="O417" s="3"/>
      <c r="P417" s="1" t="s">
        <v>76</v>
      </c>
      <c r="Q417" s="4">
        <v>5</v>
      </c>
      <c r="R417" s="4"/>
      <c r="S417" s="4">
        <v>3993.07</v>
      </c>
    </row>
    <row r="418" spans="1:19">
      <c r="A418" s="1"/>
      <c r="B418" s="1"/>
      <c r="C418" s="1"/>
      <c r="D418" s="1"/>
      <c r="E418" s="1"/>
      <c r="F418" s="1"/>
      <c r="G418" s="1"/>
      <c r="H418" s="1"/>
      <c r="I418" s="1" t="s">
        <v>18</v>
      </c>
      <c r="J418" s="2">
        <v>41238</v>
      </c>
      <c r="K418" s="1" t="s">
        <v>113</v>
      </c>
      <c r="L418" s="1" t="s">
        <v>80</v>
      </c>
      <c r="M418" s="1" t="s">
        <v>114</v>
      </c>
      <c r="N418" s="1" t="s">
        <v>91</v>
      </c>
      <c r="O418" s="3"/>
      <c r="P418" s="1" t="s">
        <v>76</v>
      </c>
      <c r="Q418" s="4">
        <v>410.04</v>
      </c>
      <c r="R418" s="4"/>
      <c r="S418" s="4">
        <v>4403.1099999999997</v>
      </c>
    </row>
    <row r="419" spans="1:19">
      <c r="A419" s="1"/>
      <c r="B419" s="1"/>
      <c r="C419" s="1"/>
      <c r="D419" s="1"/>
      <c r="E419" s="1"/>
      <c r="F419" s="1"/>
      <c r="G419" s="1"/>
      <c r="H419" s="1"/>
      <c r="I419" s="1" t="s">
        <v>18</v>
      </c>
      <c r="J419" s="2">
        <v>41238</v>
      </c>
      <c r="K419" s="1" t="s">
        <v>113</v>
      </c>
      <c r="L419" s="1" t="s">
        <v>80</v>
      </c>
      <c r="M419" s="1" t="s">
        <v>100</v>
      </c>
      <c r="N419" s="1" t="s">
        <v>91</v>
      </c>
      <c r="O419" s="3"/>
      <c r="P419" s="1" t="s">
        <v>76</v>
      </c>
      <c r="Q419" s="4">
        <v>97.6</v>
      </c>
      <c r="R419" s="4"/>
      <c r="S419" s="4">
        <v>4500.71</v>
      </c>
    </row>
    <row r="420" spans="1:19">
      <c r="A420" s="1"/>
      <c r="B420" s="1"/>
      <c r="C420" s="1"/>
      <c r="D420" s="1"/>
      <c r="E420" s="1"/>
      <c r="F420" s="1"/>
      <c r="G420" s="1"/>
      <c r="H420" s="1"/>
      <c r="I420" s="1" t="s">
        <v>18</v>
      </c>
      <c r="J420" s="2">
        <v>41268</v>
      </c>
      <c r="K420" s="1" t="s">
        <v>113</v>
      </c>
      <c r="L420" s="1" t="s">
        <v>80</v>
      </c>
      <c r="M420" s="1" t="s">
        <v>88</v>
      </c>
      <c r="N420" s="1" t="s">
        <v>91</v>
      </c>
      <c r="O420" s="3"/>
      <c r="P420" s="1" t="s">
        <v>76</v>
      </c>
      <c r="Q420" s="4">
        <v>20.059999999999999</v>
      </c>
      <c r="R420" s="4"/>
      <c r="S420" s="4">
        <v>4520.7700000000004</v>
      </c>
    </row>
    <row r="421" spans="1:19">
      <c r="A421" s="1"/>
      <c r="B421" s="1"/>
      <c r="C421" s="1"/>
      <c r="D421" s="1"/>
      <c r="E421" s="1"/>
      <c r="F421" s="1"/>
      <c r="G421" s="1"/>
      <c r="H421" s="1"/>
      <c r="I421" s="1" t="s">
        <v>18</v>
      </c>
      <c r="J421" s="2">
        <v>41268</v>
      </c>
      <c r="K421" s="1" t="s">
        <v>113</v>
      </c>
      <c r="L421" s="1" t="s">
        <v>80</v>
      </c>
      <c r="M421" s="1" t="s">
        <v>115</v>
      </c>
      <c r="N421" s="1" t="s">
        <v>91</v>
      </c>
      <c r="O421" s="3"/>
      <c r="P421" s="1" t="s">
        <v>76</v>
      </c>
      <c r="Q421" s="4">
        <v>160.62</v>
      </c>
      <c r="R421" s="4"/>
      <c r="S421" s="4">
        <v>4681.3900000000003</v>
      </c>
    </row>
    <row r="422" spans="1:19" ht="15" thickBot="1">
      <c r="A422" s="1"/>
      <c r="B422" s="1"/>
      <c r="C422" s="1"/>
      <c r="D422" s="1"/>
      <c r="E422" s="1"/>
      <c r="F422" s="1"/>
      <c r="G422" s="1"/>
      <c r="H422" s="1"/>
      <c r="I422" s="1" t="s">
        <v>18</v>
      </c>
      <c r="J422" s="2">
        <v>41268</v>
      </c>
      <c r="K422" s="1" t="s">
        <v>113</v>
      </c>
      <c r="L422" s="1" t="s">
        <v>80</v>
      </c>
      <c r="M422" s="1" t="s">
        <v>116</v>
      </c>
      <c r="N422" s="1" t="s">
        <v>91</v>
      </c>
      <c r="O422" s="3"/>
      <c r="P422" s="1" t="s">
        <v>76</v>
      </c>
      <c r="Q422" s="5">
        <v>63.18</v>
      </c>
      <c r="R422" s="5"/>
      <c r="S422" s="5">
        <v>4744.57</v>
      </c>
    </row>
    <row r="423" spans="1:19">
      <c r="A423" s="1"/>
      <c r="B423" s="1"/>
      <c r="C423" s="1"/>
      <c r="D423" s="1"/>
      <c r="E423" s="1"/>
      <c r="F423" s="1"/>
      <c r="G423" s="1" t="s">
        <v>117</v>
      </c>
      <c r="H423" s="1"/>
      <c r="I423" s="1"/>
      <c r="J423" s="2"/>
      <c r="K423" s="1"/>
      <c r="L423" s="1"/>
      <c r="M423" s="1"/>
      <c r="N423" s="1"/>
      <c r="O423" s="1"/>
      <c r="P423" s="1"/>
      <c r="Q423" s="4">
        <f>ROUND(SUM(Q387:Q422),5)</f>
        <v>5494.57</v>
      </c>
      <c r="R423" s="4">
        <f>ROUND(SUM(R387:R422),5)</f>
        <v>750</v>
      </c>
      <c r="S423" s="4">
        <f>S422</f>
        <v>4744.57</v>
      </c>
    </row>
    <row r="424" spans="1:19">
      <c r="A424" s="1"/>
      <c r="B424" s="1"/>
      <c r="C424" s="1"/>
      <c r="D424" s="1"/>
      <c r="E424" s="1"/>
      <c r="F424" s="1"/>
      <c r="G424" s="1" t="s">
        <v>149</v>
      </c>
      <c r="H424" s="1"/>
      <c r="I424" s="1"/>
      <c r="J424" s="2"/>
      <c r="K424" s="1"/>
      <c r="L424" s="1"/>
      <c r="M424" s="1"/>
      <c r="N424" s="1"/>
      <c r="O424" s="1"/>
      <c r="P424" s="1"/>
      <c r="Q424" s="4"/>
      <c r="R424" s="4"/>
      <c r="S424" s="4"/>
    </row>
    <row r="425" spans="1:19">
      <c r="A425" s="1"/>
      <c r="B425" s="1"/>
      <c r="C425" s="1"/>
      <c r="D425" s="1"/>
      <c r="E425" s="1"/>
      <c r="F425" s="1"/>
      <c r="G425" s="1"/>
      <c r="H425" s="1"/>
      <c r="I425" s="1" t="s">
        <v>18</v>
      </c>
      <c r="J425" s="2">
        <v>40933</v>
      </c>
      <c r="K425" s="1" t="s">
        <v>79</v>
      </c>
      <c r="L425" s="1" t="s">
        <v>80</v>
      </c>
      <c r="M425" s="1" t="s">
        <v>667</v>
      </c>
      <c r="N425" s="1" t="s">
        <v>82</v>
      </c>
      <c r="O425" s="3"/>
      <c r="P425" s="1" t="s">
        <v>76</v>
      </c>
      <c r="Q425" s="4">
        <v>19.5</v>
      </c>
      <c r="R425" s="4"/>
      <c r="S425" s="4">
        <v>19.5</v>
      </c>
    </row>
    <row r="426" spans="1:19">
      <c r="A426" s="1"/>
      <c r="B426" s="1"/>
      <c r="C426" s="1"/>
      <c r="D426" s="1"/>
      <c r="E426" s="1"/>
      <c r="F426" s="1"/>
      <c r="G426" s="1"/>
      <c r="H426" s="1"/>
      <c r="I426" s="1" t="s">
        <v>18</v>
      </c>
      <c r="J426" s="2">
        <v>40933</v>
      </c>
      <c r="K426" s="1" t="s">
        <v>79</v>
      </c>
      <c r="L426" s="1" t="s">
        <v>80</v>
      </c>
      <c r="M426" s="1" t="s">
        <v>668</v>
      </c>
      <c r="N426" s="1" t="s">
        <v>74</v>
      </c>
      <c r="O426" s="3"/>
      <c r="P426" s="1" t="s">
        <v>76</v>
      </c>
      <c r="Q426" s="4">
        <v>128.85</v>
      </c>
      <c r="R426" s="4"/>
      <c r="S426" s="4">
        <v>148.35</v>
      </c>
    </row>
    <row r="427" spans="1:19">
      <c r="A427" s="1"/>
      <c r="B427" s="1"/>
      <c r="C427" s="1"/>
      <c r="D427" s="1"/>
      <c r="E427" s="1"/>
      <c r="F427" s="1"/>
      <c r="G427" s="1"/>
      <c r="H427" s="1"/>
      <c r="I427" s="1" t="s">
        <v>18</v>
      </c>
      <c r="J427" s="2">
        <v>40964</v>
      </c>
      <c r="K427" s="1" t="s">
        <v>79</v>
      </c>
      <c r="L427" s="1" t="s">
        <v>80</v>
      </c>
      <c r="M427" s="1" t="s">
        <v>669</v>
      </c>
      <c r="N427" s="1" t="s">
        <v>91</v>
      </c>
      <c r="O427" s="3"/>
      <c r="P427" s="1" t="s">
        <v>76</v>
      </c>
      <c r="Q427" s="4">
        <v>454.95</v>
      </c>
      <c r="R427" s="4"/>
      <c r="S427" s="4">
        <v>603.29999999999995</v>
      </c>
    </row>
    <row r="428" spans="1:19">
      <c r="A428" s="1"/>
      <c r="B428" s="1"/>
      <c r="C428" s="1"/>
      <c r="D428" s="1"/>
      <c r="E428" s="1"/>
      <c r="F428" s="1"/>
      <c r="G428" s="1"/>
      <c r="H428" s="1"/>
      <c r="I428" s="1" t="s">
        <v>18</v>
      </c>
      <c r="J428" s="2">
        <v>40964</v>
      </c>
      <c r="K428" s="1" t="s">
        <v>79</v>
      </c>
      <c r="L428" s="1" t="s">
        <v>80</v>
      </c>
      <c r="M428" s="1" t="s">
        <v>670</v>
      </c>
      <c r="N428" s="1" t="s">
        <v>82</v>
      </c>
      <c r="O428" s="3"/>
      <c r="P428" s="1" t="s">
        <v>76</v>
      </c>
      <c r="Q428" s="4">
        <v>267.76</v>
      </c>
      <c r="R428" s="4"/>
      <c r="S428" s="4">
        <v>871.06</v>
      </c>
    </row>
    <row r="429" spans="1:19">
      <c r="A429" s="1"/>
      <c r="B429" s="1"/>
      <c r="C429" s="1"/>
      <c r="D429" s="1"/>
      <c r="E429" s="1"/>
      <c r="F429" s="1"/>
      <c r="G429" s="1"/>
      <c r="H429" s="1"/>
      <c r="I429" s="1" t="s">
        <v>18</v>
      </c>
      <c r="J429" s="2">
        <v>40964</v>
      </c>
      <c r="K429" s="1" t="s">
        <v>79</v>
      </c>
      <c r="L429" s="1" t="s">
        <v>80</v>
      </c>
      <c r="M429" s="1" t="s">
        <v>671</v>
      </c>
      <c r="N429" s="1" t="s">
        <v>160</v>
      </c>
      <c r="O429" s="3"/>
      <c r="P429" s="1" t="s">
        <v>76</v>
      </c>
      <c r="Q429" s="4">
        <v>130.37</v>
      </c>
      <c r="R429" s="4"/>
      <c r="S429" s="4">
        <v>1001.43</v>
      </c>
    </row>
    <row r="430" spans="1:19">
      <c r="A430" s="1"/>
      <c r="B430" s="1"/>
      <c r="C430" s="1"/>
      <c r="D430" s="1"/>
      <c r="E430" s="1"/>
      <c r="F430" s="1"/>
      <c r="G430" s="1"/>
      <c r="H430" s="1"/>
      <c r="I430" s="1" t="s">
        <v>18</v>
      </c>
      <c r="J430" s="2">
        <v>41024</v>
      </c>
      <c r="K430" s="1" t="s">
        <v>79</v>
      </c>
      <c r="L430" s="1" t="s">
        <v>80</v>
      </c>
      <c r="M430" s="1" t="s">
        <v>672</v>
      </c>
      <c r="N430" s="1" t="s">
        <v>91</v>
      </c>
      <c r="O430" s="3"/>
      <c r="P430" s="1" t="s">
        <v>76</v>
      </c>
      <c r="Q430" s="4">
        <v>51.22</v>
      </c>
      <c r="R430" s="4"/>
      <c r="S430" s="4">
        <v>1052.6500000000001</v>
      </c>
    </row>
    <row r="431" spans="1:19">
      <c r="A431" s="1"/>
      <c r="B431" s="1"/>
      <c r="C431" s="1"/>
      <c r="D431" s="1"/>
      <c r="E431" s="1"/>
      <c r="F431" s="1"/>
      <c r="G431" s="1"/>
      <c r="H431" s="1"/>
      <c r="I431" s="1" t="s">
        <v>18</v>
      </c>
      <c r="J431" s="2">
        <v>41024</v>
      </c>
      <c r="K431" s="1" t="s">
        <v>79</v>
      </c>
      <c r="L431" s="1" t="s">
        <v>80</v>
      </c>
      <c r="M431" s="1" t="s">
        <v>673</v>
      </c>
      <c r="N431" s="1" t="s">
        <v>82</v>
      </c>
      <c r="O431" s="3"/>
      <c r="P431" s="1" t="s">
        <v>76</v>
      </c>
      <c r="Q431" s="4">
        <v>54.26</v>
      </c>
      <c r="R431" s="4"/>
      <c r="S431" s="4">
        <v>1106.9100000000001</v>
      </c>
    </row>
    <row r="432" spans="1:19">
      <c r="A432" s="1"/>
      <c r="B432" s="1"/>
      <c r="C432" s="1"/>
      <c r="D432" s="1"/>
      <c r="E432" s="1"/>
      <c r="F432" s="1"/>
      <c r="G432" s="1"/>
      <c r="H432" s="1"/>
      <c r="I432" s="1" t="s">
        <v>18</v>
      </c>
      <c r="J432" s="2">
        <v>41024</v>
      </c>
      <c r="K432" s="1" t="s">
        <v>79</v>
      </c>
      <c r="L432" s="1" t="s">
        <v>80</v>
      </c>
      <c r="M432" s="1" t="s">
        <v>674</v>
      </c>
      <c r="N432" s="1" t="s">
        <v>82</v>
      </c>
      <c r="O432" s="3"/>
      <c r="P432" s="1" t="s">
        <v>76</v>
      </c>
      <c r="Q432" s="4">
        <v>24.41</v>
      </c>
      <c r="R432" s="4"/>
      <c r="S432" s="4">
        <v>1131.32</v>
      </c>
    </row>
    <row r="433" spans="1:19">
      <c r="A433" s="1"/>
      <c r="B433" s="1"/>
      <c r="C433" s="1"/>
      <c r="D433" s="1"/>
      <c r="E433" s="1"/>
      <c r="F433" s="1"/>
      <c r="G433" s="1"/>
      <c r="H433" s="1"/>
      <c r="I433" s="1" t="s">
        <v>18</v>
      </c>
      <c r="J433" s="2">
        <v>41024</v>
      </c>
      <c r="K433" s="1" t="s">
        <v>79</v>
      </c>
      <c r="L433" s="1" t="s">
        <v>80</v>
      </c>
      <c r="M433" s="1" t="s">
        <v>675</v>
      </c>
      <c r="N433" s="1" t="s">
        <v>82</v>
      </c>
      <c r="O433" s="3"/>
      <c r="P433" s="1" t="s">
        <v>76</v>
      </c>
      <c r="Q433" s="4">
        <v>50.6</v>
      </c>
      <c r="R433" s="4"/>
      <c r="S433" s="4">
        <v>1181.92</v>
      </c>
    </row>
    <row r="434" spans="1:19">
      <c r="A434" s="1"/>
      <c r="B434" s="1"/>
      <c r="C434" s="1"/>
      <c r="D434" s="1"/>
      <c r="E434" s="1"/>
      <c r="F434" s="1"/>
      <c r="G434" s="1"/>
      <c r="H434" s="1"/>
      <c r="I434" s="1" t="s">
        <v>18</v>
      </c>
      <c r="J434" s="2">
        <v>41054</v>
      </c>
      <c r="K434" s="1" t="s">
        <v>79</v>
      </c>
      <c r="L434" s="1" t="s">
        <v>80</v>
      </c>
      <c r="M434" s="1" t="s">
        <v>676</v>
      </c>
      <c r="N434" s="1" t="s">
        <v>82</v>
      </c>
      <c r="O434" s="3"/>
      <c r="P434" s="1" t="s">
        <v>76</v>
      </c>
      <c r="Q434" s="4">
        <v>57.03</v>
      </c>
      <c r="R434" s="4"/>
      <c r="S434" s="4">
        <v>1238.95</v>
      </c>
    </row>
    <row r="435" spans="1:19">
      <c r="A435" s="1"/>
      <c r="B435" s="1"/>
      <c r="C435" s="1"/>
      <c r="D435" s="1"/>
      <c r="E435" s="1"/>
      <c r="F435" s="1"/>
      <c r="G435" s="1"/>
      <c r="H435" s="1"/>
      <c r="I435" s="1" t="s">
        <v>18</v>
      </c>
      <c r="J435" s="2">
        <v>41054</v>
      </c>
      <c r="K435" s="1" t="s">
        <v>79</v>
      </c>
      <c r="L435" s="1" t="s">
        <v>80</v>
      </c>
      <c r="M435" s="1" t="s">
        <v>673</v>
      </c>
      <c r="N435" s="1" t="s">
        <v>82</v>
      </c>
      <c r="O435" s="3"/>
      <c r="P435" s="1" t="s">
        <v>76</v>
      </c>
      <c r="Q435" s="4">
        <v>19.98</v>
      </c>
      <c r="R435" s="4"/>
      <c r="S435" s="4">
        <v>1258.93</v>
      </c>
    </row>
    <row r="436" spans="1:19">
      <c r="A436" s="1"/>
      <c r="B436" s="1"/>
      <c r="C436" s="1"/>
      <c r="D436" s="1"/>
      <c r="E436" s="1"/>
      <c r="F436" s="1"/>
      <c r="G436" s="1"/>
      <c r="H436" s="1"/>
      <c r="I436" s="1" t="s">
        <v>18</v>
      </c>
      <c r="J436" s="2">
        <v>41085</v>
      </c>
      <c r="K436" s="1" t="s">
        <v>79</v>
      </c>
      <c r="L436" s="1" t="s">
        <v>80</v>
      </c>
      <c r="M436" s="1" t="s">
        <v>677</v>
      </c>
      <c r="N436" s="1" t="s">
        <v>82</v>
      </c>
      <c r="O436" s="3"/>
      <c r="P436" s="1" t="s">
        <v>76</v>
      </c>
      <c r="Q436" s="4">
        <v>100</v>
      </c>
      <c r="R436" s="4"/>
      <c r="S436" s="4">
        <v>1358.93</v>
      </c>
    </row>
    <row r="437" spans="1:19">
      <c r="A437" s="1"/>
      <c r="B437" s="1"/>
      <c r="C437" s="1"/>
      <c r="D437" s="1"/>
      <c r="E437" s="1"/>
      <c r="F437" s="1"/>
      <c r="G437" s="1"/>
      <c r="H437" s="1"/>
      <c r="I437" s="1" t="s">
        <v>18</v>
      </c>
      <c r="J437" s="2">
        <v>41146</v>
      </c>
      <c r="K437" s="1" t="s">
        <v>79</v>
      </c>
      <c r="L437" s="1" t="s">
        <v>80</v>
      </c>
      <c r="M437" s="1" t="s">
        <v>678</v>
      </c>
      <c r="N437" s="1" t="s">
        <v>159</v>
      </c>
      <c r="O437" s="3"/>
      <c r="P437" s="1" t="s">
        <v>76</v>
      </c>
      <c r="Q437" s="4">
        <v>58.17</v>
      </c>
      <c r="R437" s="4"/>
      <c r="S437" s="4">
        <v>1417.1</v>
      </c>
    </row>
    <row r="438" spans="1:19" ht="15" thickBot="1">
      <c r="A438" s="1"/>
      <c r="B438" s="1"/>
      <c r="C438" s="1"/>
      <c r="D438" s="1"/>
      <c r="E438" s="1"/>
      <c r="F438" s="1"/>
      <c r="G438" s="1"/>
      <c r="H438" s="1"/>
      <c r="I438" s="1" t="s">
        <v>18</v>
      </c>
      <c r="J438" s="2">
        <v>41177</v>
      </c>
      <c r="K438" s="1" t="s">
        <v>79</v>
      </c>
      <c r="L438" s="1" t="s">
        <v>80</v>
      </c>
      <c r="M438" s="1" t="s">
        <v>104</v>
      </c>
      <c r="N438" s="1" t="s">
        <v>91</v>
      </c>
      <c r="O438" s="3"/>
      <c r="P438" s="1" t="s">
        <v>76</v>
      </c>
      <c r="Q438" s="5">
        <v>20.059999999999999</v>
      </c>
      <c r="R438" s="5"/>
      <c r="S438" s="5">
        <v>1437.16</v>
      </c>
    </row>
    <row r="439" spans="1:19">
      <c r="A439" s="1"/>
      <c r="B439" s="1"/>
      <c r="C439" s="1"/>
      <c r="D439" s="1"/>
      <c r="E439" s="1"/>
      <c r="F439" s="1"/>
      <c r="G439" s="1" t="s">
        <v>679</v>
      </c>
      <c r="H439" s="1"/>
      <c r="I439" s="1"/>
      <c r="J439" s="2"/>
      <c r="K439" s="1"/>
      <c r="L439" s="1"/>
      <c r="M439" s="1"/>
      <c r="N439" s="1"/>
      <c r="O439" s="1"/>
      <c r="P439" s="1"/>
      <c r="Q439" s="4">
        <f>ROUND(SUM(Q424:Q438),5)</f>
        <v>1437.16</v>
      </c>
      <c r="R439" s="4">
        <f>ROUND(SUM(R424:R438),5)</f>
        <v>0</v>
      </c>
      <c r="S439" s="4">
        <f>S438</f>
        <v>1437.16</v>
      </c>
    </row>
    <row r="440" spans="1:19">
      <c r="A440" s="1"/>
      <c r="B440" s="1"/>
      <c r="C440" s="1"/>
      <c r="D440" s="1"/>
      <c r="E440" s="1"/>
      <c r="F440" s="1"/>
      <c r="G440" s="1" t="s">
        <v>150</v>
      </c>
      <c r="H440" s="1"/>
      <c r="I440" s="1"/>
      <c r="J440" s="2"/>
      <c r="K440" s="1"/>
      <c r="L440" s="1"/>
      <c r="M440" s="1"/>
      <c r="N440" s="1"/>
      <c r="O440" s="1"/>
      <c r="P440" s="1"/>
      <c r="Q440" s="4"/>
      <c r="R440" s="4"/>
      <c r="S440" s="4"/>
    </row>
    <row r="441" spans="1:19">
      <c r="A441" s="1"/>
      <c r="B441" s="1"/>
      <c r="C441" s="1"/>
      <c r="D441" s="1"/>
      <c r="E441" s="1"/>
      <c r="F441" s="1"/>
      <c r="G441" s="1"/>
      <c r="H441" s="1"/>
      <c r="I441" s="1" t="s">
        <v>18</v>
      </c>
      <c r="J441" s="2">
        <v>41085</v>
      </c>
      <c r="K441" s="1" t="s">
        <v>79</v>
      </c>
      <c r="L441" s="1" t="s">
        <v>80</v>
      </c>
      <c r="M441" s="1" t="s">
        <v>680</v>
      </c>
      <c r="N441" s="1" t="s">
        <v>91</v>
      </c>
      <c r="O441" s="3"/>
      <c r="P441" s="1" t="s">
        <v>76</v>
      </c>
      <c r="Q441" s="4">
        <v>375</v>
      </c>
      <c r="R441" s="4"/>
      <c r="S441" s="4">
        <v>375</v>
      </c>
    </row>
    <row r="442" spans="1:19">
      <c r="A442" s="1"/>
      <c r="B442" s="1"/>
      <c r="C442" s="1"/>
      <c r="D442" s="1"/>
      <c r="E442" s="1"/>
      <c r="F442" s="1"/>
      <c r="G442" s="1"/>
      <c r="H442" s="1"/>
      <c r="I442" s="1" t="s">
        <v>18</v>
      </c>
      <c r="J442" s="2">
        <v>41095</v>
      </c>
      <c r="K442" s="1" t="s">
        <v>94</v>
      </c>
      <c r="L442" s="1" t="s">
        <v>41</v>
      </c>
      <c r="M442" s="1" t="s">
        <v>97</v>
      </c>
      <c r="N442" s="1" t="s">
        <v>73</v>
      </c>
      <c r="O442" s="3"/>
      <c r="P442" s="1" t="s">
        <v>76</v>
      </c>
      <c r="Q442" s="4">
        <v>100</v>
      </c>
      <c r="R442" s="4"/>
      <c r="S442" s="4">
        <v>475</v>
      </c>
    </row>
    <row r="443" spans="1:19">
      <c r="A443" s="1"/>
      <c r="B443" s="1"/>
      <c r="C443" s="1"/>
      <c r="D443" s="1"/>
      <c r="E443" s="1"/>
      <c r="F443" s="1"/>
      <c r="G443" s="1"/>
      <c r="H443" s="1"/>
      <c r="I443" s="1" t="s">
        <v>18</v>
      </c>
      <c r="J443" s="2">
        <v>41115</v>
      </c>
      <c r="K443" s="1" t="s">
        <v>79</v>
      </c>
      <c r="L443" s="1" t="s">
        <v>80</v>
      </c>
      <c r="M443" s="1" t="s">
        <v>681</v>
      </c>
      <c r="N443" s="1" t="s">
        <v>91</v>
      </c>
      <c r="O443" s="3"/>
      <c r="P443" s="1" t="s">
        <v>76</v>
      </c>
      <c r="Q443" s="4">
        <v>499.9</v>
      </c>
      <c r="R443" s="4"/>
      <c r="S443" s="4">
        <v>974.9</v>
      </c>
    </row>
    <row r="444" spans="1:19">
      <c r="A444" s="1"/>
      <c r="B444" s="1"/>
      <c r="C444" s="1"/>
      <c r="D444" s="1"/>
      <c r="E444" s="1"/>
      <c r="F444" s="1"/>
      <c r="G444" s="1"/>
      <c r="H444" s="1"/>
      <c r="I444" s="1" t="s">
        <v>18</v>
      </c>
      <c r="J444" s="2">
        <v>41146</v>
      </c>
      <c r="K444" s="1" t="s">
        <v>79</v>
      </c>
      <c r="L444" s="1" t="s">
        <v>80</v>
      </c>
      <c r="M444" s="1" t="s">
        <v>682</v>
      </c>
      <c r="N444" s="1" t="s">
        <v>91</v>
      </c>
      <c r="O444" s="3"/>
      <c r="P444" s="1" t="s">
        <v>76</v>
      </c>
      <c r="Q444" s="4">
        <v>50</v>
      </c>
      <c r="R444" s="4"/>
      <c r="S444" s="4">
        <v>1024.9000000000001</v>
      </c>
    </row>
    <row r="445" spans="1:19">
      <c r="A445" s="1"/>
      <c r="B445" s="1"/>
      <c r="C445" s="1"/>
      <c r="D445" s="1"/>
      <c r="E445" s="1"/>
      <c r="F445" s="1"/>
      <c r="G445" s="1"/>
      <c r="H445" s="1"/>
      <c r="I445" s="1" t="s">
        <v>18</v>
      </c>
      <c r="J445" s="2">
        <v>41207</v>
      </c>
      <c r="K445" s="1" t="s">
        <v>79</v>
      </c>
      <c r="L445" s="1" t="s">
        <v>80</v>
      </c>
      <c r="M445" s="1" t="s">
        <v>683</v>
      </c>
      <c r="N445" s="1" t="s">
        <v>91</v>
      </c>
      <c r="O445" s="3"/>
      <c r="P445" s="1" t="s">
        <v>76</v>
      </c>
      <c r="Q445" s="4"/>
      <c r="R445" s="4">
        <v>499</v>
      </c>
      <c r="S445" s="4">
        <v>525.9</v>
      </c>
    </row>
    <row r="446" spans="1:19" ht="15" thickBot="1">
      <c r="A446" s="1"/>
      <c r="B446" s="1"/>
      <c r="C446" s="1"/>
      <c r="D446" s="1"/>
      <c r="E446" s="1"/>
      <c r="F446" s="1"/>
      <c r="G446" s="1"/>
      <c r="H446" s="1"/>
      <c r="I446" s="1" t="s">
        <v>18</v>
      </c>
      <c r="J446" s="2">
        <v>41207</v>
      </c>
      <c r="K446" s="1" t="s">
        <v>79</v>
      </c>
      <c r="L446" s="1" t="s">
        <v>80</v>
      </c>
      <c r="M446" s="1" t="s">
        <v>684</v>
      </c>
      <c r="N446" s="1" t="s">
        <v>91</v>
      </c>
      <c r="O446" s="3"/>
      <c r="P446" s="1" t="s">
        <v>76</v>
      </c>
      <c r="Q446" s="5">
        <v>140</v>
      </c>
      <c r="R446" s="5"/>
      <c r="S446" s="5">
        <v>665.9</v>
      </c>
    </row>
    <row r="447" spans="1:19">
      <c r="A447" s="1"/>
      <c r="B447" s="1"/>
      <c r="C447" s="1"/>
      <c r="D447" s="1"/>
      <c r="E447" s="1"/>
      <c r="F447" s="1"/>
      <c r="G447" s="1" t="s">
        <v>685</v>
      </c>
      <c r="H447" s="1"/>
      <c r="I447" s="1"/>
      <c r="J447" s="2"/>
      <c r="K447" s="1"/>
      <c r="L447" s="1"/>
      <c r="M447" s="1"/>
      <c r="N447" s="1"/>
      <c r="O447" s="1"/>
      <c r="P447" s="1"/>
      <c r="Q447" s="4">
        <f>ROUND(SUM(Q440:Q446),5)</f>
        <v>1164.9000000000001</v>
      </c>
      <c r="R447" s="4">
        <f>ROUND(SUM(R440:R446),5)</f>
        <v>499</v>
      </c>
      <c r="S447" s="4">
        <f>S446</f>
        <v>665.9</v>
      </c>
    </row>
    <row r="448" spans="1:19">
      <c r="A448" s="1"/>
      <c r="B448" s="1"/>
      <c r="C448" s="1"/>
      <c r="D448" s="1"/>
      <c r="E448" s="1"/>
      <c r="F448" s="1"/>
      <c r="G448" s="1" t="s">
        <v>13</v>
      </c>
      <c r="H448" s="1"/>
      <c r="I448" s="1"/>
      <c r="J448" s="2"/>
      <c r="K448" s="1"/>
      <c r="L448" s="1"/>
      <c r="M448" s="1"/>
      <c r="N448" s="1"/>
      <c r="O448" s="1"/>
      <c r="P448" s="1"/>
      <c r="Q448" s="4"/>
      <c r="R448" s="4"/>
      <c r="S448" s="4"/>
    </row>
    <row r="449" spans="1:19">
      <c r="A449" s="1"/>
      <c r="B449" s="1"/>
      <c r="C449" s="1"/>
      <c r="D449" s="1"/>
      <c r="E449" s="1"/>
      <c r="F449" s="1"/>
      <c r="G449" s="1"/>
      <c r="H449" s="1"/>
      <c r="I449" s="1" t="s">
        <v>18</v>
      </c>
      <c r="J449" s="2">
        <v>40958</v>
      </c>
      <c r="K449" s="1" t="s">
        <v>20</v>
      </c>
      <c r="L449" s="1" t="s">
        <v>40</v>
      </c>
      <c r="M449" s="1" t="s">
        <v>52</v>
      </c>
      <c r="N449" s="1" t="s">
        <v>70</v>
      </c>
      <c r="O449" s="3"/>
      <c r="P449" s="1" t="s">
        <v>76</v>
      </c>
      <c r="Q449" s="4">
        <v>1000</v>
      </c>
      <c r="R449" s="4"/>
      <c r="S449" s="4">
        <v>1000</v>
      </c>
    </row>
    <row r="450" spans="1:19">
      <c r="A450" s="1"/>
      <c r="B450" s="1"/>
      <c r="C450" s="1"/>
      <c r="D450" s="1"/>
      <c r="E450" s="1"/>
      <c r="F450" s="1"/>
      <c r="G450" s="1"/>
      <c r="H450" s="1"/>
      <c r="I450" s="1" t="s">
        <v>18</v>
      </c>
      <c r="J450" s="2">
        <v>40958</v>
      </c>
      <c r="K450" s="1" t="s">
        <v>20</v>
      </c>
      <c r="L450" s="1" t="s">
        <v>41</v>
      </c>
      <c r="M450" s="1" t="s">
        <v>52</v>
      </c>
      <c r="N450" s="1" t="s">
        <v>70</v>
      </c>
      <c r="O450" s="3"/>
      <c r="P450" s="1" t="s">
        <v>76</v>
      </c>
      <c r="Q450" s="4">
        <v>1000</v>
      </c>
      <c r="R450" s="4"/>
      <c r="S450" s="4">
        <v>2000</v>
      </c>
    </row>
    <row r="451" spans="1:19">
      <c r="A451" s="1"/>
      <c r="B451" s="1"/>
      <c r="C451" s="1"/>
      <c r="D451" s="1"/>
      <c r="E451" s="1"/>
      <c r="F451" s="1"/>
      <c r="G451" s="1"/>
      <c r="H451" s="1"/>
      <c r="I451" s="1" t="s">
        <v>18</v>
      </c>
      <c r="J451" s="2">
        <v>40958</v>
      </c>
      <c r="K451" s="1" t="s">
        <v>20</v>
      </c>
      <c r="L451" s="1" t="s">
        <v>42</v>
      </c>
      <c r="M451" s="1" t="s">
        <v>52</v>
      </c>
      <c r="N451" s="1" t="s">
        <v>70</v>
      </c>
      <c r="O451" s="3"/>
      <c r="P451" s="1" t="s">
        <v>76</v>
      </c>
      <c r="Q451" s="4">
        <v>1000</v>
      </c>
      <c r="R451" s="4"/>
      <c r="S451" s="4">
        <v>3000</v>
      </c>
    </row>
    <row r="452" spans="1:19">
      <c r="A452" s="1"/>
      <c r="B452" s="1"/>
      <c r="C452" s="1"/>
      <c r="D452" s="1"/>
      <c r="E452" s="1"/>
      <c r="F452" s="1"/>
      <c r="G452" s="1"/>
      <c r="H452" s="1"/>
      <c r="I452" s="1" t="s">
        <v>18</v>
      </c>
      <c r="J452" s="2">
        <v>40958</v>
      </c>
      <c r="K452" s="1" t="s">
        <v>20</v>
      </c>
      <c r="L452" s="1" t="s">
        <v>43</v>
      </c>
      <c r="M452" s="1" t="s">
        <v>52</v>
      </c>
      <c r="N452" s="1" t="s">
        <v>70</v>
      </c>
      <c r="O452" s="3"/>
      <c r="P452" s="1" t="s">
        <v>76</v>
      </c>
      <c r="Q452" s="4">
        <v>1000</v>
      </c>
      <c r="R452" s="4"/>
      <c r="S452" s="4">
        <v>4000</v>
      </c>
    </row>
    <row r="453" spans="1:19">
      <c r="A453" s="1"/>
      <c r="B453" s="1"/>
      <c r="C453" s="1"/>
      <c r="D453" s="1"/>
      <c r="E453" s="1"/>
      <c r="F453" s="1"/>
      <c r="G453" s="1"/>
      <c r="H453" s="1"/>
      <c r="I453" s="1" t="s">
        <v>18</v>
      </c>
      <c r="J453" s="2">
        <v>40958</v>
      </c>
      <c r="K453" s="1" t="s">
        <v>20</v>
      </c>
      <c r="L453" s="1" t="s">
        <v>44</v>
      </c>
      <c r="M453" s="1" t="s">
        <v>52</v>
      </c>
      <c r="N453" s="1" t="s">
        <v>70</v>
      </c>
      <c r="O453" s="3"/>
      <c r="P453" s="1" t="s">
        <v>76</v>
      </c>
      <c r="Q453" s="4">
        <v>1000</v>
      </c>
      <c r="R453" s="4"/>
      <c r="S453" s="4">
        <v>5000</v>
      </c>
    </row>
    <row r="454" spans="1:19">
      <c r="A454" s="1"/>
      <c r="B454" s="1"/>
      <c r="C454" s="1"/>
      <c r="D454" s="1"/>
      <c r="E454" s="1"/>
      <c r="F454" s="1"/>
      <c r="G454" s="1"/>
      <c r="H454" s="1"/>
      <c r="I454" s="1" t="s">
        <v>18</v>
      </c>
      <c r="J454" s="2">
        <v>40958</v>
      </c>
      <c r="K454" s="1" t="s">
        <v>20</v>
      </c>
      <c r="L454" s="1" t="s">
        <v>45</v>
      </c>
      <c r="M454" s="1" t="s">
        <v>52</v>
      </c>
      <c r="N454" s="1" t="s">
        <v>70</v>
      </c>
      <c r="O454" s="3"/>
      <c r="P454" s="1" t="s">
        <v>76</v>
      </c>
      <c r="Q454" s="4">
        <v>1000</v>
      </c>
      <c r="R454" s="4"/>
      <c r="S454" s="4">
        <v>6000</v>
      </c>
    </row>
    <row r="455" spans="1:19">
      <c r="A455" s="1"/>
      <c r="B455" s="1"/>
      <c r="C455" s="1"/>
      <c r="D455" s="1"/>
      <c r="E455" s="1"/>
      <c r="F455" s="1"/>
      <c r="G455" s="1"/>
      <c r="H455" s="1"/>
      <c r="I455" s="1" t="s">
        <v>18</v>
      </c>
      <c r="J455" s="2">
        <v>40958</v>
      </c>
      <c r="K455" s="1" t="s">
        <v>20</v>
      </c>
      <c r="L455" s="1" t="s">
        <v>46</v>
      </c>
      <c r="M455" s="1" t="s">
        <v>52</v>
      </c>
      <c r="N455" s="1" t="s">
        <v>70</v>
      </c>
      <c r="O455" s="3"/>
      <c r="P455" s="1" t="s">
        <v>76</v>
      </c>
      <c r="Q455" s="4">
        <v>1000</v>
      </c>
      <c r="R455" s="4"/>
      <c r="S455" s="4">
        <v>7000</v>
      </c>
    </row>
    <row r="456" spans="1:19">
      <c r="A456" s="1"/>
      <c r="B456" s="1"/>
      <c r="C456" s="1"/>
      <c r="D456" s="1"/>
      <c r="E456" s="1"/>
      <c r="F456" s="1"/>
      <c r="G456" s="1"/>
      <c r="H456" s="1"/>
      <c r="I456" s="1" t="s">
        <v>18</v>
      </c>
      <c r="J456" s="2">
        <v>40958</v>
      </c>
      <c r="K456" s="1" t="s">
        <v>20</v>
      </c>
      <c r="L456" s="1" t="s">
        <v>47</v>
      </c>
      <c r="M456" s="1" t="s">
        <v>52</v>
      </c>
      <c r="N456" s="1" t="s">
        <v>70</v>
      </c>
      <c r="O456" s="3"/>
      <c r="P456" s="1" t="s">
        <v>76</v>
      </c>
      <c r="Q456" s="4">
        <v>1000</v>
      </c>
      <c r="R456" s="4"/>
      <c r="S456" s="4">
        <v>8000</v>
      </c>
    </row>
    <row r="457" spans="1:19">
      <c r="A457" s="1"/>
      <c r="B457" s="1"/>
      <c r="C457" s="1"/>
      <c r="D457" s="1"/>
      <c r="E457" s="1"/>
      <c r="F457" s="1"/>
      <c r="G457" s="1"/>
      <c r="H457" s="1"/>
      <c r="I457" s="1" t="s">
        <v>18</v>
      </c>
      <c r="J457" s="2">
        <v>40958</v>
      </c>
      <c r="K457" s="1" t="s">
        <v>20</v>
      </c>
      <c r="L457" s="1" t="s">
        <v>48</v>
      </c>
      <c r="M457" s="1" t="s">
        <v>52</v>
      </c>
      <c r="N457" s="1" t="s">
        <v>70</v>
      </c>
      <c r="O457" s="3"/>
      <c r="P457" s="1" t="s">
        <v>76</v>
      </c>
      <c r="Q457" s="4">
        <v>1000</v>
      </c>
      <c r="R457" s="4"/>
      <c r="S457" s="4">
        <v>9000</v>
      </c>
    </row>
    <row r="458" spans="1:19">
      <c r="A458" s="1"/>
      <c r="B458" s="1"/>
      <c r="C458" s="1"/>
      <c r="D458" s="1"/>
      <c r="E458" s="1"/>
      <c r="F458" s="1"/>
      <c r="G458" s="1"/>
      <c r="H458" s="1"/>
      <c r="I458" s="1" t="s">
        <v>18</v>
      </c>
      <c r="J458" s="2">
        <v>40958</v>
      </c>
      <c r="K458" s="1" t="s">
        <v>20</v>
      </c>
      <c r="L458" s="1" t="s">
        <v>49</v>
      </c>
      <c r="M458" s="1" t="s">
        <v>52</v>
      </c>
      <c r="N458" s="1" t="s">
        <v>70</v>
      </c>
      <c r="O458" s="3"/>
      <c r="P458" s="1" t="s">
        <v>76</v>
      </c>
      <c r="Q458" s="4">
        <v>250</v>
      </c>
      <c r="R458" s="4"/>
      <c r="S458" s="4">
        <v>9250</v>
      </c>
    </row>
    <row r="459" spans="1:19">
      <c r="A459" s="1"/>
      <c r="B459" s="1"/>
      <c r="C459" s="1"/>
      <c r="D459" s="1"/>
      <c r="E459" s="1"/>
      <c r="F459" s="1"/>
      <c r="G459" s="1"/>
      <c r="H459" s="1"/>
      <c r="I459" s="1" t="s">
        <v>19</v>
      </c>
      <c r="J459" s="2">
        <v>40968</v>
      </c>
      <c r="K459" s="1" t="s">
        <v>21</v>
      </c>
      <c r="L459" s="1"/>
      <c r="M459" s="1" t="s">
        <v>53</v>
      </c>
      <c r="N459" s="1" t="s">
        <v>71</v>
      </c>
      <c r="O459" s="3"/>
      <c r="P459" s="1" t="s">
        <v>77</v>
      </c>
      <c r="Q459" s="4">
        <v>1000</v>
      </c>
      <c r="R459" s="4"/>
      <c r="S459" s="4">
        <v>10250</v>
      </c>
    </row>
    <row r="460" spans="1:19">
      <c r="A460" s="1"/>
      <c r="B460" s="1"/>
      <c r="C460" s="1"/>
      <c r="D460" s="1"/>
      <c r="E460" s="1"/>
      <c r="F460" s="1"/>
      <c r="G460" s="1"/>
      <c r="H460" s="1"/>
      <c r="I460" s="1" t="s">
        <v>18</v>
      </c>
      <c r="J460" s="2">
        <v>40969</v>
      </c>
      <c r="K460" s="1" t="s">
        <v>22</v>
      </c>
      <c r="L460" s="1" t="s">
        <v>49</v>
      </c>
      <c r="M460" s="1" t="s">
        <v>54</v>
      </c>
      <c r="N460" s="1" t="s">
        <v>72</v>
      </c>
      <c r="O460" s="3"/>
      <c r="P460" s="1" t="s">
        <v>76</v>
      </c>
      <c r="Q460" s="4">
        <v>250</v>
      </c>
      <c r="R460" s="4"/>
      <c r="S460" s="4">
        <v>10500</v>
      </c>
    </row>
    <row r="461" spans="1:19">
      <c r="A461" s="1"/>
      <c r="B461" s="1"/>
      <c r="C461" s="1"/>
      <c r="D461" s="1"/>
      <c r="E461" s="1"/>
      <c r="F461" s="1"/>
      <c r="G461" s="1"/>
      <c r="H461" s="1"/>
      <c r="I461" s="1" t="s">
        <v>18</v>
      </c>
      <c r="J461" s="2">
        <v>40969</v>
      </c>
      <c r="K461" s="1" t="s">
        <v>23</v>
      </c>
      <c r="L461" s="1" t="s">
        <v>50</v>
      </c>
      <c r="M461" s="1" t="s">
        <v>55</v>
      </c>
      <c r="N461" s="1" t="s">
        <v>73</v>
      </c>
      <c r="O461" s="3"/>
      <c r="P461" s="1" t="s">
        <v>76</v>
      </c>
      <c r="Q461" s="4">
        <v>250</v>
      </c>
      <c r="R461" s="4"/>
      <c r="S461" s="4">
        <v>10750</v>
      </c>
    </row>
    <row r="462" spans="1:19">
      <c r="A462" s="1"/>
      <c r="B462" s="1"/>
      <c r="C462" s="1"/>
      <c r="D462" s="1"/>
      <c r="E462" s="1"/>
      <c r="F462" s="1"/>
      <c r="G462" s="1"/>
      <c r="H462" s="1"/>
      <c r="I462" s="1" t="s">
        <v>18</v>
      </c>
      <c r="J462" s="2">
        <v>40973</v>
      </c>
      <c r="K462" s="1" t="s">
        <v>24</v>
      </c>
      <c r="L462" s="1" t="s">
        <v>41</v>
      </c>
      <c r="M462" s="1" t="s">
        <v>56</v>
      </c>
      <c r="N462" s="1" t="s">
        <v>72</v>
      </c>
      <c r="O462" s="3"/>
      <c r="P462" s="1" t="s">
        <v>76</v>
      </c>
      <c r="Q462" s="4">
        <v>250</v>
      </c>
      <c r="R462" s="4"/>
      <c r="S462" s="4">
        <v>11000</v>
      </c>
    </row>
    <row r="463" spans="1:19">
      <c r="A463" s="1"/>
      <c r="B463" s="1"/>
      <c r="C463" s="1"/>
      <c r="D463" s="1"/>
      <c r="E463" s="1"/>
      <c r="F463" s="1"/>
      <c r="G463" s="1"/>
      <c r="H463" s="1"/>
      <c r="I463" s="1" t="s">
        <v>18</v>
      </c>
      <c r="J463" s="2">
        <v>40994</v>
      </c>
      <c r="K463" s="1" t="s">
        <v>25</v>
      </c>
      <c r="L463" s="1" t="s">
        <v>42</v>
      </c>
      <c r="M463" s="1" t="s">
        <v>25</v>
      </c>
      <c r="N463" s="1" t="s">
        <v>73</v>
      </c>
      <c r="O463" s="3"/>
      <c r="P463" s="1" t="s">
        <v>76</v>
      </c>
      <c r="Q463" s="4">
        <v>250</v>
      </c>
      <c r="R463" s="4"/>
      <c r="S463" s="4">
        <v>11250</v>
      </c>
    </row>
    <row r="464" spans="1:19">
      <c r="A464" s="1"/>
      <c r="B464" s="1"/>
      <c r="C464" s="1"/>
      <c r="D464" s="1"/>
      <c r="E464" s="1"/>
      <c r="F464" s="1"/>
      <c r="G464" s="1"/>
      <c r="H464" s="1"/>
      <c r="I464" s="1" t="s">
        <v>18</v>
      </c>
      <c r="J464" s="2">
        <v>41000</v>
      </c>
      <c r="K464" s="1" t="s">
        <v>26</v>
      </c>
      <c r="L464" s="1" t="s">
        <v>51</v>
      </c>
      <c r="M464" s="1" t="s">
        <v>57</v>
      </c>
      <c r="N464" s="1" t="s">
        <v>73</v>
      </c>
      <c r="O464" s="3"/>
      <c r="P464" s="1" t="s">
        <v>76</v>
      </c>
      <c r="Q464" s="4">
        <v>250</v>
      </c>
      <c r="R464" s="4"/>
      <c r="S464" s="4">
        <v>11500</v>
      </c>
    </row>
    <row r="465" spans="1:19">
      <c r="A465" s="1"/>
      <c r="B465" s="1"/>
      <c r="C465" s="1"/>
      <c r="D465" s="1"/>
      <c r="E465" s="1"/>
      <c r="F465" s="1"/>
      <c r="G465" s="1"/>
      <c r="H465" s="1"/>
      <c r="I465" s="1" t="s">
        <v>18</v>
      </c>
      <c r="J465" s="2">
        <v>41061</v>
      </c>
      <c r="K465" s="1" t="s">
        <v>27</v>
      </c>
      <c r="L465" s="1" t="s">
        <v>50</v>
      </c>
      <c r="M465" s="1" t="s">
        <v>58</v>
      </c>
      <c r="N465" s="1" t="s">
        <v>73</v>
      </c>
      <c r="O465" s="3"/>
      <c r="P465" s="1" t="s">
        <v>76</v>
      </c>
      <c r="Q465" s="4">
        <v>250</v>
      </c>
      <c r="R465" s="4"/>
      <c r="S465" s="4">
        <v>11750</v>
      </c>
    </row>
    <row r="466" spans="1:19">
      <c r="A466" s="1"/>
      <c r="B466" s="1"/>
      <c r="C466" s="1"/>
      <c r="D466" s="1"/>
      <c r="E466" s="1"/>
      <c r="F466" s="1"/>
      <c r="G466" s="1"/>
      <c r="H466" s="1"/>
      <c r="I466" s="1" t="s">
        <v>18</v>
      </c>
      <c r="J466" s="2">
        <v>41061</v>
      </c>
      <c r="K466" s="1" t="s">
        <v>28</v>
      </c>
      <c r="L466" s="1" t="s">
        <v>49</v>
      </c>
      <c r="M466" s="1" t="s">
        <v>58</v>
      </c>
      <c r="N466" s="1" t="s">
        <v>73</v>
      </c>
      <c r="O466" s="3"/>
      <c r="P466" s="1" t="s">
        <v>76</v>
      </c>
      <c r="Q466" s="4">
        <v>250</v>
      </c>
      <c r="R466" s="4"/>
      <c r="S466" s="4">
        <v>12000</v>
      </c>
    </row>
    <row r="467" spans="1:19">
      <c r="A467" s="1"/>
      <c r="B467" s="1"/>
      <c r="C467" s="1"/>
      <c r="D467" s="1"/>
      <c r="E467" s="1"/>
      <c r="F467" s="1"/>
      <c r="G467" s="1"/>
      <c r="H467" s="1"/>
      <c r="I467" s="1" t="s">
        <v>18</v>
      </c>
      <c r="J467" s="2">
        <v>41061</v>
      </c>
      <c r="K467" s="1" t="s">
        <v>29</v>
      </c>
      <c r="L467" s="1" t="s">
        <v>41</v>
      </c>
      <c r="M467" s="1" t="s">
        <v>59</v>
      </c>
      <c r="N467" s="1" t="s">
        <v>73</v>
      </c>
      <c r="O467" s="3"/>
      <c r="P467" s="1" t="s">
        <v>76</v>
      </c>
      <c r="Q467" s="4">
        <v>250</v>
      </c>
      <c r="R467" s="4"/>
      <c r="S467" s="4">
        <v>12250</v>
      </c>
    </row>
    <row r="468" spans="1:19">
      <c r="A468" s="1"/>
      <c r="B468" s="1"/>
      <c r="C468" s="1"/>
      <c r="D468" s="1"/>
      <c r="E468" s="1"/>
      <c r="F468" s="1"/>
      <c r="G468" s="1"/>
      <c r="H468" s="1"/>
      <c r="I468" s="1" t="s">
        <v>18</v>
      </c>
      <c r="J468" s="2">
        <v>41135</v>
      </c>
      <c r="K468" s="1" t="s">
        <v>30</v>
      </c>
      <c r="L468" s="1" t="s">
        <v>42</v>
      </c>
      <c r="M468" s="1" t="s">
        <v>60</v>
      </c>
      <c r="N468" s="1" t="s">
        <v>73</v>
      </c>
      <c r="O468" s="3"/>
      <c r="P468" s="1" t="s">
        <v>76</v>
      </c>
      <c r="Q468" s="4">
        <v>250</v>
      </c>
      <c r="R468" s="4"/>
      <c r="S468" s="4">
        <v>12500</v>
      </c>
    </row>
    <row r="469" spans="1:19">
      <c r="A469" s="1"/>
      <c r="B469" s="1"/>
      <c r="C469" s="1"/>
      <c r="D469" s="1"/>
      <c r="E469" s="1"/>
      <c r="F469" s="1"/>
      <c r="G469" s="1"/>
      <c r="H469" s="1"/>
      <c r="I469" s="1" t="s">
        <v>18</v>
      </c>
      <c r="J469" s="2">
        <v>41149</v>
      </c>
      <c r="K469" s="1" t="s">
        <v>31</v>
      </c>
      <c r="L469" s="1" t="s">
        <v>44</v>
      </c>
      <c r="M469" s="1" t="s">
        <v>61</v>
      </c>
      <c r="N469" s="1" t="s">
        <v>74</v>
      </c>
      <c r="O469" s="3"/>
      <c r="P469" s="1" t="s">
        <v>76</v>
      </c>
      <c r="Q469" s="4">
        <v>2500</v>
      </c>
      <c r="R469" s="4"/>
      <c r="S469" s="4">
        <v>15000</v>
      </c>
    </row>
    <row r="470" spans="1:19">
      <c r="A470" s="1"/>
      <c r="B470" s="1"/>
      <c r="C470" s="1"/>
      <c r="D470" s="1"/>
      <c r="E470" s="1"/>
      <c r="F470" s="1"/>
      <c r="G470" s="1"/>
      <c r="H470" s="1"/>
      <c r="I470" s="1" t="s">
        <v>18</v>
      </c>
      <c r="J470" s="2">
        <v>41153</v>
      </c>
      <c r="K470" s="1" t="s">
        <v>32</v>
      </c>
      <c r="L470" s="1" t="s">
        <v>50</v>
      </c>
      <c r="M470" s="1" t="s">
        <v>62</v>
      </c>
      <c r="N470" s="1" t="s">
        <v>73</v>
      </c>
      <c r="O470" s="3"/>
      <c r="P470" s="1" t="s">
        <v>76</v>
      </c>
      <c r="Q470" s="4">
        <v>250</v>
      </c>
      <c r="R470" s="4"/>
      <c r="S470" s="4">
        <v>15250</v>
      </c>
    </row>
    <row r="471" spans="1:19">
      <c r="A471" s="1"/>
      <c r="B471" s="1"/>
      <c r="C471" s="1"/>
      <c r="D471" s="1"/>
      <c r="E471" s="1"/>
      <c r="F471" s="1"/>
      <c r="G471" s="1"/>
      <c r="H471" s="1"/>
      <c r="I471" s="1" t="s">
        <v>18</v>
      </c>
      <c r="J471" s="2">
        <v>41154</v>
      </c>
      <c r="K471" s="1" t="s">
        <v>33</v>
      </c>
      <c r="L471" s="1" t="s">
        <v>49</v>
      </c>
      <c r="M471" s="1" t="s">
        <v>63</v>
      </c>
      <c r="N471" s="1" t="s">
        <v>73</v>
      </c>
      <c r="O471" s="3"/>
      <c r="P471" s="1" t="s">
        <v>76</v>
      </c>
      <c r="Q471" s="4">
        <v>250</v>
      </c>
      <c r="R471" s="4"/>
      <c r="S471" s="4">
        <v>15500</v>
      </c>
    </row>
    <row r="472" spans="1:19">
      <c r="A472" s="1"/>
      <c r="B472" s="1"/>
      <c r="C472" s="1"/>
      <c r="D472" s="1"/>
      <c r="E472" s="1"/>
      <c r="F472" s="1"/>
      <c r="G472" s="1"/>
      <c r="H472" s="1"/>
      <c r="I472" s="1" t="s">
        <v>18</v>
      </c>
      <c r="J472" s="2">
        <v>41183</v>
      </c>
      <c r="K472" s="1" t="s">
        <v>34</v>
      </c>
      <c r="L472" s="1" t="s">
        <v>41</v>
      </c>
      <c r="M472" s="1" t="s">
        <v>64</v>
      </c>
      <c r="N472" s="1" t="s">
        <v>73</v>
      </c>
      <c r="O472" s="3"/>
      <c r="P472" s="1" t="s">
        <v>76</v>
      </c>
      <c r="Q472" s="4">
        <v>250</v>
      </c>
      <c r="R472" s="4"/>
      <c r="S472" s="4">
        <v>15750</v>
      </c>
    </row>
    <row r="473" spans="1:19">
      <c r="A473" s="1"/>
      <c r="B473" s="1"/>
      <c r="C473" s="1"/>
      <c r="D473" s="1"/>
      <c r="E473" s="1"/>
      <c r="F473" s="1"/>
      <c r="G473" s="1"/>
      <c r="H473" s="1"/>
      <c r="I473" s="1" t="s">
        <v>18</v>
      </c>
      <c r="J473" s="2">
        <v>41184</v>
      </c>
      <c r="K473" s="1" t="s">
        <v>35</v>
      </c>
      <c r="L473" s="1" t="s">
        <v>41</v>
      </c>
      <c r="M473" s="1" t="s">
        <v>65</v>
      </c>
      <c r="N473" s="1" t="s">
        <v>75</v>
      </c>
      <c r="O473" s="3"/>
      <c r="P473" s="1" t="s">
        <v>76</v>
      </c>
      <c r="Q473" s="4">
        <v>500</v>
      </c>
      <c r="R473" s="4"/>
      <c r="S473" s="4">
        <v>16250</v>
      </c>
    </row>
    <row r="474" spans="1:19">
      <c r="A474" s="1"/>
      <c r="B474" s="1"/>
      <c r="C474" s="1"/>
      <c r="D474" s="1"/>
      <c r="E474" s="1"/>
      <c r="F474" s="1"/>
      <c r="G474" s="1"/>
      <c r="H474" s="1"/>
      <c r="I474" s="1" t="s">
        <v>18</v>
      </c>
      <c r="J474" s="2">
        <v>41225</v>
      </c>
      <c r="K474" s="1" t="s">
        <v>36</v>
      </c>
      <c r="L474" s="1" t="s">
        <v>42</v>
      </c>
      <c r="M474" s="1" t="s">
        <v>66</v>
      </c>
      <c r="N474" s="1" t="s">
        <v>73</v>
      </c>
      <c r="O474" s="3"/>
      <c r="P474" s="1" t="s">
        <v>76</v>
      </c>
      <c r="Q474" s="4">
        <v>250</v>
      </c>
      <c r="R474" s="4"/>
      <c r="S474" s="4">
        <v>16500</v>
      </c>
    </row>
    <row r="475" spans="1:19">
      <c r="A475" s="1"/>
      <c r="B475" s="1"/>
      <c r="C475" s="1"/>
      <c r="D475" s="1"/>
      <c r="E475" s="1"/>
      <c r="F475" s="1"/>
      <c r="G475" s="1"/>
      <c r="H475" s="1"/>
      <c r="I475" s="1" t="s">
        <v>18</v>
      </c>
      <c r="J475" s="2">
        <v>41244</v>
      </c>
      <c r="K475" s="1" t="s">
        <v>37</v>
      </c>
      <c r="L475" s="1" t="s">
        <v>50</v>
      </c>
      <c r="M475" s="1" t="s">
        <v>67</v>
      </c>
      <c r="N475" s="1" t="s">
        <v>73</v>
      </c>
      <c r="O475" s="3"/>
      <c r="P475" s="1" t="s">
        <v>76</v>
      </c>
      <c r="Q475" s="4">
        <v>250</v>
      </c>
      <c r="R475" s="4"/>
      <c r="S475" s="4">
        <v>16750</v>
      </c>
    </row>
    <row r="476" spans="1:19">
      <c r="A476" s="1"/>
      <c r="B476" s="1"/>
      <c r="C476" s="1"/>
      <c r="D476" s="1"/>
      <c r="E476" s="1"/>
      <c r="F476" s="1"/>
      <c r="G476" s="1"/>
      <c r="H476" s="1"/>
      <c r="I476" s="1" t="s">
        <v>18</v>
      </c>
      <c r="J476" s="2">
        <v>41244</v>
      </c>
      <c r="K476" s="1" t="s">
        <v>38</v>
      </c>
      <c r="L476" s="1" t="s">
        <v>41</v>
      </c>
      <c r="M476" s="1" t="s">
        <v>68</v>
      </c>
      <c r="N476" s="1" t="s">
        <v>73</v>
      </c>
      <c r="O476" s="3"/>
      <c r="P476" s="1" t="s">
        <v>76</v>
      </c>
      <c r="Q476" s="4">
        <v>250</v>
      </c>
      <c r="R476" s="4"/>
      <c r="S476" s="4">
        <v>17000</v>
      </c>
    </row>
    <row r="477" spans="1:19" ht="15" thickBot="1">
      <c r="A477" s="1"/>
      <c r="B477" s="1"/>
      <c r="C477" s="1"/>
      <c r="D477" s="1"/>
      <c r="E477" s="1"/>
      <c r="F477" s="1"/>
      <c r="G477" s="1"/>
      <c r="H477" s="1"/>
      <c r="I477" s="1" t="s">
        <v>18</v>
      </c>
      <c r="J477" s="2">
        <v>41245</v>
      </c>
      <c r="K477" s="1" t="s">
        <v>39</v>
      </c>
      <c r="L477" s="1" t="s">
        <v>49</v>
      </c>
      <c r="M477" s="1" t="s">
        <v>69</v>
      </c>
      <c r="N477" s="1" t="s">
        <v>73</v>
      </c>
      <c r="O477" s="3"/>
      <c r="P477" s="1" t="s">
        <v>76</v>
      </c>
      <c r="Q477" s="5">
        <v>250</v>
      </c>
      <c r="R477" s="5"/>
      <c r="S477" s="5">
        <v>17250</v>
      </c>
    </row>
    <row r="478" spans="1:19">
      <c r="A478" s="1"/>
      <c r="B478" s="1"/>
      <c r="C478" s="1"/>
      <c r="D478" s="1"/>
      <c r="E478" s="1"/>
      <c r="F478" s="1"/>
      <c r="G478" s="1" t="s">
        <v>14</v>
      </c>
      <c r="H478" s="1"/>
      <c r="I478" s="1"/>
      <c r="J478" s="2"/>
      <c r="K478" s="1"/>
      <c r="L478" s="1"/>
      <c r="M478" s="1"/>
      <c r="N478" s="1"/>
      <c r="O478" s="1"/>
      <c r="P478" s="1"/>
      <c r="Q478" s="4">
        <f>ROUND(SUM(Q448:Q477),5)</f>
        <v>17250</v>
      </c>
      <c r="R478" s="4">
        <f>ROUND(SUM(R448:R477),5)</f>
        <v>0</v>
      </c>
      <c r="S478" s="4">
        <f>S477</f>
        <v>17250</v>
      </c>
    </row>
    <row r="479" spans="1:19">
      <c r="A479" s="1"/>
      <c r="B479" s="1"/>
      <c r="C479" s="1"/>
      <c r="D479" s="1"/>
      <c r="E479" s="1"/>
      <c r="F479" s="1"/>
      <c r="G479" s="1" t="s">
        <v>151</v>
      </c>
      <c r="H479" s="1"/>
      <c r="I479" s="1"/>
      <c r="J479" s="2"/>
      <c r="K479" s="1"/>
      <c r="L479" s="1"/>
      <c r="M479" s="1"/>
      <c r="N479" s="1"/>
      <c r="O479" s="1"/>
      <c r="P479" s="1"/>
      <c r="Q479" s="4"/>
      <c r="R479" s="4"/>
      <c r="S479" s="4"/>
    </row>
    <row r="480" spans="1:19" ht="15" thickBot="1">
      <c r="A480" s="1"/>
      <c r="B480" s="1"/>
      <c r="C480" s="1"/>
      <c r="D480" s="1"/>
      <c r="E480" s="1"/>
      <c r="F480" s="1"/>
      <c r="G480" s="1"/>
      <c r="H480" s="1"/>
      <c r="I480" s="1" t="s">
        <v>18</v>
      </c>
      <c r="J480" s="2">
        <v>41257</v>
      </c>
      <c r="K480" s="1" t="s">
        <v>628</v>
      </c>
      <c r="L480" s="1" t="s">
        <v>686</v>
      </c>
      <c r="M480" s="1" t="s">
        <v>687</v>
      </c>
      <c r="N480" s="1" t="s">
        <v>158</v>
      </c>
      <c r="O480" s="3"/>
      <c r="P480" s="1" t="s">
        <v>76</v>
      </c>
      <c r="Q480" s="7">
        <v>1603.62</v>
      </c>
      <c r="R480" s="7"/>
      <c r="S480" s="7">
        <v>1603.62</v>
      </c>
    </row>
    <row r="481" spans="1:19" ht="15" thickBot="1">
      <c r="A481" s="1"/>
      <c r="B481" s="1"/>
      <c r="C481" s="1"/>
      <c r="D481" s="1"/>
      <c r="E481" s="1"/>
      <c r="F481" s="1"/>
      <c r="G481" s="1" t="s">
        <v>688</v>
      </c>
      <c r="H481" s="1"/>
      <c r="I481" s="1"/>
      <c r="J481" s="2"/>
      <c r="K481" s="1"/>
      <c r="L481" s="1"/>
      <c r="M481" s="1"/>
      <c r="N481" s="1"/>
      <c r="O481" s="1"/>
      <c r="P481" s="1"/>
      <c r="Q481" s="8">
        <f>ROUND(SUM(Q479:Q480),5)</f>
        <v>1603.62</v>
      </c>
      <c r="R481" s="8">
        <f>ROUND(SUM(R479:R480),5)</f>
        <v>0</v>
      </c>
      <c r="S481" s="8">
        <f>S480</f>
        <v>1603.62</v>
      </c>
    </row>
    <row r="482" spans="1:19" ht="15" thickBot="1">
      <c r="A482" s="1"/>
      <c r="B482" s="1"/>
      <c r="C482" s="1"/>
      <c r="D482" s="1"/>
      <c r="E482" s="1"/>
      <c r="F482" s="1" t="s">
        <v>15</v>
      </c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8">
        <f>ROUND(Q258+Q294+Q304+Q348+Q354+Q357+Q360+Q373+Q376+Q386+Q423+Q439+Q447+Q478+Q481,5)</f>
        <v>130299.12</v>
      </c>
      <c r="R482" s="8">
        <f>ROUND(R258+R294+R304+R348+R354+R357+R360+R373+R376+R386+R423+R439+R447+R478+R481,5)</f>
        <v>22389.06</v>
      </c>
      <c r="S482" s="8">
        <f>ROUND(S258+S294+S304+S348+S354+S357+S360+S373+S376+S386+S423+S439+S447+S478+S481,5)</f>
        <v>107910.06</v>
      </c>
    </row>
    <row r="483" spans="1:19" ht="15" thickBot="1">
      <c r="A483" s="1"/>
      <c r="B483" s="1"/>
      <c r="C483" s="1"/>
      <c r="D483" s="1"/>
      <c r="E483" s="1" t="s">
        <v>16</v>
      </c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8">
        <f>Q482</f>
        <v>130299.12</v>
      </c>
      <c r="R483" s="8">
        <f>R482</f>
        <v>22389.06</v>
      </c>
      <c r="S483" s="8">
        <f>S482</f>
        <v>107910.06</v>
      </c>
    </row>
    <row r="484" spans="1:19" ht="15" thickBot="1">
      <c r="A484" s="1"/>
      <c r="B484" s="1"/>
      <c r="C484" s="1"/>
      <c r="D484" s="1" t="s">
        <v>152</v>
      </c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8">
        <f>ROUND(Q137+Q483,5)</f>
        <v>130329.07</v>
      </c>
      <c r="R484" s="8">
        <f>ROUND(R137+R483,5)</f>
        <v>22389.06</v>
      </c>
      <c r="S484" s="8">
        <f>ROUND(S137+S483,5)</f>
        <v>107940.01</v>
      </c>
    </row>
    <row r="485" spans="1:19" ht="15" thickBot="1">
      <c r="A485" s="1"/>
      <c r="B485" s="1" t="s">
        <v>153</v>
      </c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8">
        <f>ROUND(Q129+Q484,5)</f>
        <v>199489.07</v>
      </c>
      <c r="R485" s="8">
        <f>ROUND(R129+R484,5)</f>
        <v>215725.6</v>
      </c>
      <c r="S485" s="8">
        <f>ROUND(S129-S484,5)</f>
        <v>16236.53</v>
      </c>
    </row>
    <row r="486" spans="1:19" ht="15" thickBot="1">
      <c r="A486" s="1" t="s">
        <v>154</v>
      </c>
      <c r="B486" s="1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9">
        <f>Q485</f>
        <v>199489.07</v>
      </c>
      <c r="R486" s="9">
        <f>R485</f>
        <v>215725.6</v>
      </c>
      <c r="S486" s="9">
        <f>S485</f>
        <v>16236.53</v>
      </c>
    </row>
    <row r="487" spans="1:19" ht="15" thickTop="1"/>
  </sheetData>
  <printOptions horizontalCentered="1"/>
  <pageMargins left="0.2" right="0.2" top="1" bottom="0.5" header="0.25" footer="0.3"/>
  <pageSetup scale="50" fitToHeight="4" orientation="landscape"/>
  <headerFooter>
    <oddHeader>&amp;C&amp;"Arial,Bold"&amp;12 Mother Jones Magazine
&amp;14 Profit &amp;&amp; Loss Detail
&amp;10 January through December 2012 - PRELIMINARY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rgb="FF7030A0"/>
  </sheetPr>
  <dimension ref="A1:W44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J31" sqref="J31"/>
    </sheetView>
  </sheetViews>
  <sheetFormatPr baseColWidth="10" defaultColWidth="8.83203125" defaultRowHeight="14" x14ac:dyDescent="0"/>
  <cols>
    <col min="1" max="6" width="3" style="13" customWidth="1"/>
    <col min="7" max="7" width="38.6640625" style="13" customWidth="1"/>
    <col min="8" max="8" width="9.83203125" style="13" bestFit="1" customWidth="1"/>
    <col min="9" max="9" width="10.5" style="13" bestFit="1" customWidth="1"/>
    <col min="10" max="10" width="18.5" style="13" bestFit="1" customWidth="1"/>
    <col min="11" max="11" width="18.83203125" style="13" bestFit="1" customWidth="1"/>
    <col min="12" max="12" width="21.5" style="13" bestFit="1" customWidth="1"/>
    <col min="13" max="13" width="30.33203125" style="13" bestFit="1" customWidth="1"/>
    <col min="14" max="14" width="29.83203125" style="13" bestFit="1" customWidth="1"/>
    <col min="15" max="15" width="26.5" style="13" bestFit="1" customWidth="1"/>
    <col min="16" max="16" width="14.83203125" style="13" bestFit="1" customWidth="1"/>
    <col min="17" max="17" width="30.6640625" style="13" customWidth="1"/>
    <col min="18" max="18" width="19.1640625" style="13" bestFit="1" customWidth="1"/>
    <col min="19" max="19" width="18.1640625" style="13" bestFit="1" customWidth="1"/>
    <col min="20" max="20" width="21.83203125" style="13" bestFit="1" customWidth="1"/>
    <col min="21" max="21" width="23.33203125" style="13" bestFit="1" customWidth="1"/>
    <col min="22" max="22" width="13.5" style="13" bestFit="1" customWidth="1"/>
    <col min="23" max="23" width="10.1640625" style="13" bestFit="1" customWidth="1"/>
  </cols>
  <sheetData>
    <row r="1" spans="1:23" s="12" customFormat="1" ht="15" thickBot="1">
      <c r="A1" s="10"/>
      <c r="B1" s="10"/>
      <c r="C1" s="10"/>
      <c r="D1" s="10"/>
      <c r="E1" s="10"/>
      <c r="F1" s="10"/>
      <c r="G1" s="10"/>
      <c r="H1" s="11" t="s">
        <v>111</v>
      </c>
      <c r="I1" s="11" t="s">
        <v>91</v>
      </c>
      <c r="J1" s="11" t="s">
        <v>155</v>
      </c>
      <c r="K1" s="11" t="s">
        <v>74</v>
      </c>
      <c r="L1" s="11" t="s">
        <v>72</v>
      </c>
      <c r="M1" s="11" t="s">
        <v>73</v>
      </c>
      <c r="N1" s="11" t="s">
        <v>82</v>
      </c>
      <c r="O1" s="11" t="s">
        <v>75</v>
      </c>
      <c r="P1" s="11" t="s">
        <v>70</v>
      </c>
      <c r="Q1" s="11" t="s">
        <v>156</v>
      </c>
      <c r="R1" s="11" t="s">
        <v>71</v>
      </c>
      <c r="S1" s="11" t="s">
        <v>157</v>
      </c>
      <c r="T1" s="11" t="s">
        <v>158</v>
      </c>
      <c r="U1" s="11" t="s">
        <v>159</v>
      </c>
      <c r="V1" s="11" t="s">
        <v>160</v>
      </c>
      <c r="W1" s="11" t="s">
        <v>17</v>
      </c>
    </row>
    <row r="2" spans="1:23" ht="15" thickTop="1">
      <c r="A2" s="1"/>
      <c r="B2" s="1" t="s">
        <v>119</v>
      </c>
      <c r="C2" s="1"/>
      <c r="D2" s="1"/>
      <c r="E2" s="1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>
      <c r="A3" s="1"/>
      <c r="B3" s="1"/>
      <c r="C3" s="1"/>
      <c r="D3" s="1" t="s">
        <v>120</v>
      </c>
      <c r="E3" s="1"/>
      <c r="F3" s="1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>
      <c r="A4" s="1"/>
      <c r="B4" s="1"/>
      <c r="C4" s="1"/>
      <c r="D4" s="1"/>
      <c r="E4" s="1" t="s">
        <v>121</v>
      </c>
      <c r="F4" s="1"/>
      <c r="G4" s="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A5" s="1"/>
      <c r="B5" s="1"/>
      <c r="C5" s="1"/>
      <c r="D5" s="1"/>
      <c r="E5" s="1"/>
      <c r="F5" s="1" t="s">
        <v>122</v>
      </c>
      <c r="G5" s="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>
      <c r="A6" s="1"/>
      <c r="B6" s="1"/>
      <c r="C6" s="1"/>
      <c r="D6" s="1"/>
      <c r="E6" s="1"/>
      <c r="F6" s="1"/>
      <c r="G6" s="1" t="s">
        <v>123</v>
      </c>
      <c r="H6" s="4">
        <v>69160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f>ROUND(SUM(H6:V6),5)</f>
        <v>69160</v>
      </c>
    </row>
    <row r="7" spans="1:23" ht="15" thickBot="1">
      <c r="A7" s="1"/>
      <c r="B7" s="1"/>
      <c r="C7" s="1"/>
      <c r="D7" s="1"/>
      <c r="E7" s="1"/>
      <c r="F7" s="1"/>
      <c r="G7" s="1" t="s">
        <v>124</v>
      </c>
      <c r="H7" s="7">
        <v>-35058.46</v>
      </c>
      <c r="I7" s="7">
        <v>0</v>
      </c>
      <c r="J7" s="7">
        <v>50000</v>
      </c>
      <c r="K7" s="7">
        <v>0</v>
      </c>
      <c r="L7" s="7">
        <v>0</v>
      </c>
      <c r="M7" s="7">
        <v>0</v>
      </c>
      <c r="N7" s="7">
        <v>2500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f>ROUND(SUM(H7:V7),5)</f>
        <v>17441.54</v>
      </c>
    </row>
    <row r="8" spans="1:23" ht="15" thickBot="1">
      <c r="A8" s="1"/>
      <c r="B8" s="1"/>
      <c r="C8" s="1"/>
      <c r="D8" s="1"/>
      <c r="E8" s="1"/>
      <c r="F8" s="1" t="s">
        <v>125</v>
      </c>
      <c r="G8" s="1"/>
      <c r="H8" s="6">
        <f t="shared" ref="H8:V8" si="0">ROUND(SUM(H5:H7),5)</f>
        <v>34101.54</v>
      </c>
      <c r="I8" s="6">
        <f t="shared" si="0"/>
        <v>0</v>
      </c>
      <c r="J8" s="6">
        <f t="shared" si="0"/>
        <v>50000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2500</v>
      </c>
      <c r="O8" s="6">
        <f t="shared" si="0"/>
        <v>0</v>
      </c>
      <c r="P8" s="6">
        <f t="shared" si="0"/>
        <v>0</v>
      </c>
      <c r="Q8" s="6">
        <f t="shared" si="0"/>
        <v>0</v>
      </c>
      <c r="R8" s="6">
        <f t="shared" si="0"/>
        <v>0</v>
      </c>
      <c r="S8" s="6">
        <f t="shared" si="0"/>
        <v>0</v>
      </c>
      <c r="T8" s="6">
        <f t="shared" si="0"/>
        <v>0</v>
      </c>
      <c r="U8" s="6">
        <f t="shared" si="0"/>
        <v>0</v>
      </c>
      <c r="V8" s="6">
        <f t="shared" si="0"/>
        <v>0</v>
      </c>
      <c r="W8" s="6">
        <f>ROUND(SUM(H8:V8),5)</f>
        <v>86601.54</v>
      </c>
    </row>
    <row r="9" spans="1:23">
      <c r="A9" s="1"/>
      <c r="B9" s="1"/>
      <c r="C9" s="1"/>
      <c r="D9" s="1"/>
      <c r="E9" s="1" t="s">
        <v>126</v>
      </c>
      <c r="F9" s="1"/>
      <c r="G9" s="1"/>
      <c r="H9" s="4">
        <f t="shared" ref="H9:V9" si="1">ROUND(H4+H8,5)</f>
        <v>34101.54</v>
      </c>
      <c r="I9" s="4">
        <f t="shared" si="1"/>
        <v>0</v>
      </c>
      <c r="J9" s="4">
        <f t="shared" si="1"/>
        <v>50000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2500</v>
      </c>
      <c r="O9" s="4">
        <f t="shared" si="1"/>
        <v>0</v>
      </c>
      <c r="P9" s="4">
        <f t="shared" si="1"/>
        <v>0</v>
      </c>
      <c r="Q9" s="4">
        <f t="shared" si="1"/>
        <v>0</v>
      </c>
      <c r="R9" s="4">
        <f t="shared" si="1"/>
        <v>0</v>
      </c>
      <c r="S9" s="4">
        <f t="shared" si="1"/>
        <v>0</v>
      </c>
      <c r="T9" s="4">
        <f t="shared" si="1"/>
        <v>0</v>
      </c>
      <c r="U9" s="4">
        <f t="shared" si="1"/>
        <v>0</v>
      </c>
      <c r="V9" s="4">
        <f t="shared" si="1"/>
        <v>0</v>
      </c>
      <c r="W9" s="4">
        <f>ROUND(SUM(H9:V9),5)</f>
        <v>86601.54</v>
      </c>
    </row>
    <row r="10" spans="1:23">
      <c r="A10" s="1"/>
      <c r="B10" s="1"/>
      <c r="C10" s="1"/>
      <c r="D10" s="1"/>
      <c r="E10" s="1" t="s">
        <v>127</v>
      </c>
      <c r="F10" s="1"/>
      <c r="G10" s="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>
      <c r="A11" s="1"/>
      <c r="B11" s="1"/>
      <c r="C11" s="1"/>
      <c r="D11" s="1"/>
      <c r="E11" s="1"/>
      <c r="F11" s="1" t="s">
        <v>128</v>
      </c>
      <c r="G11" s="1"/>
      <c r="H11" s="4">
        <v>34250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f>ROUND(SUM(H11:V11),5)</f>
        <v>34250</v>
      </c>
    </row>
    <row r="12" spans="1:23" ht="15" thickBot="1">
      <c r="A12" s="1"/>
      <c r="B12" s="1"/>
      <c r="C12" s="1"/>
      <c r="D12" s="1"/>
      <c r="E12" s="1"/>
      <c r="F12" s="1" t="s">
        <v>129</v>
      </c>
      <c r="G12" s="1"/>
      <c r="H12" s="7">
        <v>3325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f>ROUND(SUM(H12:V12),5)</f>
        <v>3325</v>
      </c>
    </row>
    <row r="13" spans="1:23" ht="15" thickBot="1">
      <c r="A13" s="1"/>
      <c r="B13" s="1"/>
      <c r="C13" s="1"/>
      <c r="D13" s="1"/>
      <c r="E13" s="1" t="s">
        <v>130</v>
      </c>
      <c r="F13" s="1"/>
      <c r="G13" s="1"/>
      <c r="H13" s="8">
        <f t="shared" ref="H13:V13" si="2">ROUND(SUM(H10:H12),5)</f>
        <v>37575</v>
      </c>
      <c r="I13" s="8">
        <f t="shared" si="2"/>
        <v>0</v>
      </c>
      <c r="J13" s="8">
        <f t="shared" si="2"/>
        <v>0</v>
      </c>
      <c r="K13" s="8">
        <f t="shared" si="2"/>
        <v>0</v>
      </c>
      <c r="L13" s="8">
        <f t="shared" si="2"/>
        <v>0</v>
      </c>
      <c r="M13" s="8">
        <f t="shared" si="2"/>
        <v>0</v>
      </c>
      <c r="N13" s="8">
        <f t="shared" si="2"/>
        <v>0</v>
      </c>
      <c r="O13" s="8">
        <f t="shared" si="2"/>
        <v>0</v>
      </c>
      <c r="P13" s="8">
        <f t="shared" si="2"/>
        <v>0</v>
      </c>
      <c r="Q13" s="8">
        <f t="shared" si="2"/>
        <v>0</v>
      </c>
      <c r="R13" s="8">
        <f t="shared" si="2"/>
        <v>0</v>
      </c>
      <c r="S13" s="8">
        <f t="shared" si="2"/>
        <v>0</v>
      </c>
      <c r="T13" s="8">
        <f t="shared" si="2"/>
        <v>0</v>
      </c>
      <c r="U13" s="8">
        <f t="shared" si="2"/>
        <v>0</v>
      </c>
      <c r="V13" s="8">
        <f t="shared" si="2"/>
        <v>0</v>
      </c>
      <c r="W13" s="8">
        <f>ROUND(SUM(H13:V13),5)</f>
        <v>37575</v>
      </c>
    </row>
    <row r="14" spans="1:23" ht="15" thickBot="1">
      <c r="A14" s="1"/>
      <c r="B14" s="1"/>
      <c r="C14" s="1"/>
      <c r="D14" s="1" t="s">
        <v>131</v>
      </c>
      <c r="E14" s="1"/>
      <c r="F14" s="1"/>
      <c r="G14" s="1"/>
      <c r="H14" s="6">
        <f t="shared" ref="H14:V14" si="3">ROUND(H3+H9+H13,5)</f>
        <v>71676.539999999994</v>
      </c>
      <c r="I14" s="6">
        <f t="shared" si="3"/>
        <v>0</v>
      </c>
      <c r="J14" s="6">
        <f t="shared" si="3"/>
        <v>50000</v>
      </c>
      <c r="K14" s="6">
        <f t="shared" si="3"/>
        <v>0</v>
      </c>
      <c r="L14" s="6">
        <f t="shared" si="3"/>
        <v>0</v>
      </c>
      <c r="M14" s="6">
        <f t="shared" si="3"/>
        <v>0</v>
      </c>
      <c r="N14" s="6">
        <f t="shared" si="3"/>
        <v>2500</v>
      </c>
      <c r="O14" s="6">
        <f t="shared" si="3"/>
        <v>0</v>
      </c>
      <c r="P14" s="6">
        <f t="shared" si="3"/>
        <v>0</v>
      </c>
      <c r="Q14" s="6">
        <f t="shared" si="3"/>
        <v>0</v>
      </c>
      <c r="R14" s="6">
        <f t="shared" si="3"/>
        <v>0</v>
      </c>
      <c r="S14" s="6">
        <f t="shared" si="3"/>
        <v>0</v>
      </c>
      <c r="T14" s="6">
        <f t="shared" si="3"/>
        <v>0</v>
      </c>
      <c r="U14" s="6">
        <f t="shared" si="3"/>
        <v>0</v>
      </c>
      <c r="V14" s="6">
        <f t="shared" si="3"/>
        <v>0</v>
      </c>
      <c r="W14" s="6">
        <f>ROUND(SUM(H14:V14),5)</f>
        <v>124176.54</v>
      </c>
    </row>
    <row r="15" spans="1:23">
      <c r="A15" s="1"/>
      <c r="B15" s="1"/>
      <c r="C15" s="1" t="s">
        <v>132</v>
      </c>
      <c r="D15" s="1"/>
      <c r="E15" s="1"/>
      <c r="F15" s="1"/>
      <c r="G15" s="1"/>
      <c r="H15" s="4">
        <f t="shared" ref="H15:V15" si="4">H14</f>
        <v>71676.539999999994</v>
      </c>
      <c r="I15" s="4">
        <f t="shared" si="4"/>
        <v>0</v>
      </c>
      <c r="J15" s="4">
        <f t="shared" si="4"/>
        <v>50000</v>
      </c>
      <c r="K15" s="4">
        <f t="shared" si="4"/>
        <v>0</v>
      </c>
      <c r="L15" s="4">
        <f t="shared" si="4"/>
        <v>0</v>
      </c>
      <c r="M15" s="4">
        <f t="shared" si="4"/>
        <v>0</v>
      </c>
      <c r="N15" s="4">
        <f t="shared" si="4"/>
        <v>2500</v>
      </c>
      <c r="O15" s="4">
        <f t="shared" si="4"/>
        <v>0</v>
      </c>
      <c r="P15" s="4">
        <f t="shared" si="4"/>
        <v>0</v>
      </c>
      <c r="Q15" s="4">
        <f t="shared" si="4"/>
        <v>0</v>
      </c>
      <c r="R15" s="4">
        <f t="shared" si="4"/>
        <v>0</v>
      </c>
      <c r="S15" s="4">
        <f t="shared" si="4"/>
        <v>0</v>
      </c>
      <c r="T15" s="4">
        <f t="shared" si="4"/>
        <v>0</v>
      </c>
      <c r="U15" s="4">
        <f t="shared" si="4"/>
        <v>0</v>
      </c>
      <c r="V15" s="4">
        <f t="shared" si="4"/>
        <v>0</v>
      </c>
      <c r="W15" s="4">
        <f>ROUND(SUM(H15:V15),5)</f>
        <v>124176.54</v>
      </c>
    </row>
    <row r="16" spans="1:23">
      <c r="A16" s="1"/>
      <c r="B16" s="1"/>
      <c r="C16" s="1"/>
      <c r="D16" s="1" t="s">
        <v>133</v>
      </c>
      <c r="E16" s="1"/>
      <c r="F16" s="1"/>
      <c r="G16" s="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>
      <c r="A17" s="1"/>
      <c r="B17" s="1"/>
      <c r="C17" s="1"/>
      <c r="D17" s="1"/>
      <c r="E17" s="1" t="s">
        <v>134</v>
      </c>
      <c r="F17" s="1"/>
      <c r="G17" s="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>
      <c r="A18" s="1"/>
      <c r="B18" s="1"/>
      <c r="C18" s="1"/>
      <c r="D18" s="1"/>
      <c r="E18" s="1"/>
      <c r="F18" s="1" t="s">
        <v>135</v>
      </c>
      <c r="G18" s="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" thickBot="1">
      <c r="A19" s="1"/>
      <c r="B19" s="1"/>
      <c r="C19" s="1"/>
      <c r="D19" s="1"/>
      <c r="E19" s="1"/>
      <c r="F19" s="1"/>
      <c r="G19" s="1" t="s">
        <v>136</v>
      </c>
      <c r="H19" s="7">
        <v>29.95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f>ROUND(SUM(H19:V19),5)</f>
        <v>29.95</v>
      </c>
    </row>
    <row r="20" spans="1:23" ht="15" thickBot="1">
      <c r="A20" s="1"/>
      <c r="B20" s="1"/>
      <c r="C20" s="1"/>
      <c r="D20" s="1"/>
      <c r="E20" s="1"/>
      <c r="F20" s="1" t="s">
        <v>137</v>
      </c>
      <c r="G20" s="1"/>
      <c r="H20" s="6">
        <f t="shared" ref="H20:V20" si="5">ROUND(SUM(H18:H19),5)</f>
        <v>29.95</v>
      </c>
      <c r="I20" s="6">
        <f t="shared" si="5"/>
        <v>0</v>
      </c>
      <c r="J20" s="6">
        <f t="shared" si="5"/>
        <v>0</v>
      </c>
      <c r="K20" s="6">
        <f t="shared" si="5"/>
        <v>0</v>
      </c>
      <c r="L20" s="6">
        <f t="shared" si="5"/>
        <v>0</v>
      </c>
      <c r="M20" s="6">
        <f t="shared" si="5"/>
        <v>0</v>
      </c>
      <c r="N20" s="6">
        <f t="shared" si="5"/>
        <v>0</v>
      </c>
      <c r="O20" s="6">
        <f t="shared" si="5"/>
        <v>0</v>
      </c>
      <c r="P20" s="6">
        <f t="shared" si="5"/>
        <v>0</v>
      </c>
      <c r="Q20" s="6">
        <f t="shared" si="5"/>
        <v>0</v>
      </c>
      <c r="R20" s="6">
        <f t="shared" si="5"/>
        <v>0</v>
      </c>
      <c r="S20" s="6">
        <f t="shared" si="5"/>
        <v>0</v>
      </c>
      <c r="T20" s="6">
        <f t="shared" si="5"/>
        <v>0</v>
      </c>
      <c r="U20" s="6">
        <f t="shared" si="5"/>
        <v>0</v>
      </c>
      <c r="V20" s="6">
        <f t="shared" si="5"/>
        <v>0</v>
      </c>
      <c r="W20" s="6">
        <f>ROUND(SUM(H20:V20),5)</f>
        <v>29.95</v>
      </c>
    </row>
    <row r="21" spans="1:23">
      <c r="A21" s="1"/>
      <c r="B21" s="1"/>
      <c r="C21" s="1"/>
      <c r="D21" s="1"/>
      <c r="E21" s="1" t="s">
        <v>138</v>
      </c>
      <c r="F21" s="1"/>
      <c r="G21" s="1"/>
      <c r="H21" s="4">
        <f t="shared" ref="H21:V21" si="6">ROUND(H17+H20,5)</f>
        <v>29.95</v>
      </c>
      <c r="I21" s="4">
        <f t="shared" si="6"/>
        <v>0</v>
      </c>
      <c r="J21" s="4">
        <f t="shared" si="6"/>
        <v>0</v>
      </c>
      <c r="K21" s="4">
        <f t="shared" si="6"/>
        <v>0</v>
      </c>
      <c r="L21" s="4">
        <f t="shared" si="6"/>
        <v>0</v>
      </c>
      <c r="M21" s="4">
        <f t="shared" si="6"/>
        <v>0</v>
      </c>
      <c r="N21" s="4">
        <f t="shared" si="6"/>
        <v>0</v>
      </c>
      <c r="O21" s="4">
        <f t="shared" si="6"/>
        <v>0</v>
      </c>
      <c r="P21" s="4">
        <f t="shared" si="6"/>
        <v>0</v>
      </c>
      <c r="Q21" s="4">
        <f t="shared" si="6"/>
        <v>0</v>
      </c>
      <c r="R21" s="4">
        <f t="shared" si="6"/>
        <v>0</v>
      </c>
      <c r="S21" s="4">
        <f t="shared" si="6"/>
        <v>0</v>
      </c>
      <c r="T21" s="4">
        <f t="shared" si="6"/>
        <v>0</v>
      </c>
      <c r="U21" s="4">
        <f t="shared" si="6"/>
        <v>0</v>
      </c>
      <c r="V21" s="4">
        <f t="shared" si="6"/>
        <v>0</v>
      </c>
      <c r="W21" s="4">
        <f>ROUND(SUM(H21:V21),5)</f>
        <v>29.95</v>
      </c>
    </row>
    <row r="22" spans="1:23">
      <c r="A22" s="1"/>
      <c r="B22" s="1"/>
      <c r="C22" s="1"/>
      <c r="D22" s="1"/>
      <c r="E22" s="1" t="s">
        <v>11</v>
      </c>
      <c r="F22" s="1"/>
      <c r="G22" s="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1"/>
      <c r="B23" s="1"/>
      <c r="C23" s="1"/>
      <c r="D23" s="1"/>
      <c r="E23" s="1"/>
      <c r="F23" s="1" t="s">
        <v>12</v>
      </c>
      <c r="G23" s="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1"/>
      <c r="B24" s="1"/>
      <c r="C24" s="1"/>
      <c r="D24" s="1"/>
      <c r="E24" s="1"/>
      <c r="F24" s="1"/>
      <c r="G24" s="1" t="s">
        <v>139</v>
      </c>
      <c r="H24" s="4">
        <v>51464.43</v>
      </c>
      <c r="I24" s="4">
        <v>0</v>
      </c>
      <c r="J24" s="4">
        <v>3000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500</v>
      </c>
      <c r="T24" s="4">
        <v>0</v>
      </c>
      <c r="U24" s="4">
        <v>0</v>
      </c>
      <c r="V24" s="4">
        <v>0</v>
      </c>
      <c r="W24" s="4">
        <f t="shared" ref="W24:W43" si="7">ROUND(SUM(H24:V24),5)</f>
        <v>54964.43</v>
      </c>
    </row>
    <row r="25" spans="1:23">
      <c r="A25" s="1"/>
      <c r="B25" s="1"/>
      <c r="C25" s="1"/>
      <c r="D25" s="1"/>
      <c r="E25" s="1"/>
      <c r="F25" s="1"/>
      <c r="G25" s="1" t="s">
        <v>140</v>
      </c>
      <c r="H25" s="4">
        <v>86.95</v>
      </c>
      <c r="I25" s="4">
        <v>0</v>
      </c>
      <c r="J25" s="4">
        <v>0</v>
      </c>
      <c r="K25" s="4">
        <v>5.99</v>
      </c>
      <c r="L25" s="4">
        <v>131.28</v>
      </c>
      <c r="M25" s="4">
        <v>0</v>
      </c>
      <c r="N25" s="4">
        <v>537.57000000000005</v>
      </c>
      <c r="O25" s="4">
        <v>47.02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7"/>
        <v>808.81</v>
      </c>
    </row>
    <row r="26" spans="1:23">
      <c r="A26" s="1"/>
      <c r="B26" s="1"/>
      <c r="C26" s="1"/>
      <c r="D26" s="1"/>
      <c r="E26" s="1"/>
      <c r="F26" s="1"/>
      <c r="G26" s="1" t="s">
        <v>141</v>
      </c>
      <c r="H26" s="4">
        <v>6057.35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7"/>
        <v>6057.35</v>
      </c>
    </row>
    <row r="27" spans="1:23">
      <c r="A27" s="1"/>
      <c r="B27" s="1"/>
      <c r="C27" s="1"/>
      <c r="D27" s="1"/>
      <c r="E27" s="1"/>
      <c r="F27" s="1"/>
      <c r="G27" s="1" t="s">
        <v>142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500</v>
      </c>
      <c r="N27" s="4">
        <v>8538</v>
      </c>
      <c r="O27" s="4">
        <v>1087.5</v>
      </c>
      <c r="P27" s="4">
        <v>1000</v>
      </c>
      <c r="Q27" s="4">
        <v>6000</v>
      </c>
      <c r="R27" s="4">
        <v>1000</v>
      </c>
      <c r="S27" s="4">
        <v>0</v>
      </c>
      <c r="T27" s="4">
        <v>0</v>
      </c>
      <c r="U27" s="4">
        <v>0</v>
      </c>
      <c r="V27" s="4">
        <v>317.60000000000002</v>
      </c>
      <c r="W27" s="4">
        <f t="shared" si="7"/>
        <v>18443.099999999999</v>
      </c>
    </row>
    <row r="28" spans="1:23">
      <c r="A28" s="1"/>
      <c r="B28" s="1"/>
      <c r="C28" s="1"/>
      <c r="D28" s="1"/>
      <c r="E28" s="1"/>
      <c r="F28" s="1"/>
      <c r="G28" s="1" t="s">
        <v>143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500</v>
      </c>
      <c r="N28" s="4">
        <v>0</v>
      </c>
      <c r="O28" s="4">
        <v>0</v>
      </c>
      <c r="P28" s="4">
        <v>0</v>
      </c>
      <c r="Q28" s="4">
        <v>0</v>
      </c>
      <c r="R28" s="4">
        <v>484</v>
      </c>
      <c r="S28" s="4">
        <v>0</v>
      </c>
      <c r="T28" s="4">
        <v>0</v>
      </c>
      <c r="U28" s="4">
        <v>0</v>
      </c>
      <c r="V28" s="4">
        <v>34.21</v>
      </c>
      <c r="W28" s="4">
        <f t="shared" si="7"/>
        <v>1018.21</v>
      </c>
    </row>
    <row r="29" spans="1:23">
      <c r="A29" s="1"/>
      <c r="B29" s="1"/>
      <c r="C29" s="1"/>
      <c r="D29" s="1"/>
      <c r="E29" s="1"/>
      <c r="F29" s="1"/>
      <c r="G29" s="1" t="s">
        <v>144</v>
      </c>
      <c r="H29" s="4">
        <v>0</v>
      </c>
      <c r="I29" s="4">
        <v>264.95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7"/>
        <v>264.95</v>
      </c>
    </row>
    <row r="30" spans="1:23">
      <c r="A30" s="1"/>
      <c r="B30" s="1"/>
      <c r="C30" s="1"/>
      <c r="D30" s="1"/>
      <c r="E30" s="1"/>
      <c r="F30" s="1"/>
      <c r="G30" s="1" t="s">
        <v>145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29.99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7"/>
        <v>29.99</v>
      </c>
    </row>
    <row r="31" spans="1:23">
      <c r="A31" s="1"/>
      <c r="B31" s="1"/>
      <c r="C31" s="1"/>
      <c r="D31" s="1"/>
      <c r="E31" s="1"/>
      <c r="F31" s="1"/>
      <c r="G31" s="1" t="s">
        <v>146</v>
      </c>
      <c r="H31" s="4">
        <v>296.5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59.66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7"/>
        <v>356.16</v>
      </c>
    </row>
    <row r="32" spans="1:23">
      <c r="A32" s="1"/>
      <c r="B32" s="1"/>
      <c r="C32" s="1"/>
      <c r="D32" s="1"/>
      <c r="E32" s="1"/>
      <c r="F32" s="1"/>
      <c r="G32" s="1" t="s">
        <v>147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150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7"/>
        <v>150</v>
      </c>
    </row>
    <row r="33" spans="1:23">
      <c r="A33" s="1"/>
      <c r="B33" s="1"/>
      <c r="C33" s="1"/>
      <c r="D33" s="1"/>
      <c r="E33" s="1"/>
      <c r="F33" s="1"/>
      <c r="G33" s="1" t="s">
        <v>148</v>
      </c>
      <c r="H33" s="4">
        <v>79.040000000000006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36.770000000000003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7"/>
        <v>115.81</v>
      </c>
    </row>
    <row r="34" spans="1:23">
      <c r="A34" s="1"/>
      <c r="B34" s="1"/>
      <c r="C34" s="1"/>
      <c r="D34" s="1"/>
      <c r="E34" s="1"/>
      <c r="F34" s="1"/>
      <c r="G34" s="1" t="s">
        <v>78</v>
      </c>
      <c r="H34" s="4">
        <v>-750</v>
      </c>
      <c r="I34" s="4">
        <v>3892.6</v>
      </c>
      <c r="J34" s="4">
        <v>0</v>
      </c>
      <c r="K34" s="4">
        <v>455.25</v>
      </c>
      <c r="L34" s="4">
        <v>483.86</v>
      </c>
      <c r="M34" s="4">
        <v>322.7</v>
      </c>
      <c r="N34" s="4">
        <v>340.16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7"/>
        <v>4744.57</v>
      </c>
    </row>
    <row r="35" spans="1:23">
      <c r="A35" s="1"/>
      <c r="B35" s="1"/>
      <c r="C35" s="1"/>
      <c r="D35" s="1"/>
      <c r="E35" s="1"/>
      <c r="F35" s="1"/>
      <c r="G35" s="1" t="s">
        <v>149</v>
      </c>
      <c r="H35" s="4">
        <v>0</v>
      </c>
      <c r="I35" s="4">
        <v>526.23</v>
      </c>
      <c r="J35" s="4">
        <v>0</v>
      </c>
      <c r="K35" s="4">
        <v>128.85</v>
      </c>
      <c r="L35" s="4">
        <v>0</v>
      </c>
      <c r="M35" s="4">
        <v>0</v>
      </c>
      <c r="N35" s="4">
        <v>593.54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58.17</v>
      </c>
      <c r="V35" s="4">
        <v>130.37</v>
      </c>
      <c r="W35" s="4">
        <f t="shared" si="7"/>
        <v>1437.16</v>
      </c>
    </row>
    <row r="36" spans="1:23">
      <c r="A36" s="1"/>
      <c r="B36" s="1"/>
      <c r="C36" s="1"/>
      <c r="D36" s="1"/>
      <c r="E36" s="1"/>
      <c r="F36" s="1"/>
      <c r="G36" s="1" t="s">
        <v>150</v>
      </c>
      <c r="H36" s="4">
        <v>0</v>
      </c>
      <c r="I36" s="4">
        <v>565.9</v>
      </c>
      <c r="J36" s="4">
        <v>0</v>
      </c>
      <c r="K36" s="4">
        <v>0</v>
      </c>
      <c r="L36" s="4">
        <v>0</v>
      </c>
      <c r="M36" s="4">
        <v>100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7"/>
        <v>665.9</v>
      </c>
    </row>
    <row r="37" spans="1:23">
      <c r="A37" s="1"/>
      <c r="B37" s="1"/>
      <c r="C37" s="1"/>
      <c r="D37" s="1"/>
      <c r="E37" s="1"/>
      <c r="F37" s="1"/>
      <c r="G37" s="1" t="s">
        <v>13</v>
      </c>
      <c r="H37" s="4">
        <v>0</v>
      </c>
      <c r="I37" s="4">
        <v>0</v>
      </c>
      <c r="J37" s="4">
        <v>0</v>
      </c>
      <c r="K37" s="4">
        <v>2500</v>
      </c>
      <c r="L37" s="4">
        <v>500</v>
      </c>
      <c r="M37" s="4">
        <v>3500</v>
      </c>
      <c r="N37" s="4">
        <v>0</v>
      </c>
      <c r="O37" s="4">
        <v>500</v>
      </c>
      <c r="P37" s="4">
        <v>9250</v>
      </c>
      <c r="Q37" s="4">
        <v>0</v>
      </c>
      <c r="R37" s="4">
        <v>1000</v>
      </c>
      <c r="S37" s="4">
        <v>0</v>
      </c>
      <c r="T37" s="4">
        <v>0</v>
      </c>
      <c r="U37" s="4">
        <v>0</v>
      </c>
      <c r="V37" s="4">
        <v>0</v>
      </c>
      <c r="W37" s="4">
        <f t="shared" si="7"/>
        <v>17250</v>
      </c>
    </row>
    <row r="38" spans="1:23" ht="15" thickBot="1">
      <c r="A38" s="1"/>
      <c r="B38" s="1"/>
      <c r="C38" s="1"/>
      <c r="D38" s="1"/>
      <c r="E38" s="1"/>
      <c r="F38" s="1"/>
      <c r="G38" s="1" t="s">
        <v>151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1603.62</v>
      </c>
      <c r="U38" s="7">
        <v>0</v>
      </c>
      <c r="V38" s="7">
        <v>0</v>
      </c>
      <c r="W38" s="7">
        <f t="shared" si="7"/>
        <v>1603.62</v>
      </c>
    </row>
    <row r="39" spans="1:23" ht="15" thickBot="1">
      <c r="A39" s="1"/>
      <c r="B39" s="1"/>
      <c r="C39" s="1"/>
      <c r="D39" s="1"/>
      <c r="E39" s="1"/>
      <c r="F39" s="1" t="s">
        <v>15</v>
      </c>
      <c r="G39" s="1"/>
      <c r="H39" s="8">
        <f t="shared" ref="H39:V39" si="8">ROUND(SUM(H23:H38),5)</f>
        <v>57234.27</v>
      </c>
      <c r="I39" s="8">
        <f t="shared" si="8"/>
        <v>5249.68</v>
      </c>
      <c r="J39" s="8">
        <f t="shared" si="8"/>
        <v>3000</v>
      </c>
      <c r="K39" s="8">
        <f t="shared" si="8"/>
        <v>3090.09</v>
      </c>
      <c r="L39" s="8">
        <f t="shared" si="8"/>
        <v>1115.1400000000001</v>
      </c>
      <c r="M39" s="8">
        <f t="shared" si="8"/>
        <v>4922.7</v>
      </c>
      <c r="N39" s="8">
        <f t="shared" si="8"/>
        <v>10248.92</v>
      </c>
      <c r="O39" s="8">
        <f t="shared" si="8"/>
        <v>1671.29</v>
      </c>
      <c r="P39" s="8">
        <f t="shared" si="8"/>
        <v>10250</v>
      </c>
      <c r="Q39" s="8">
        <f t="shared" si="8"/>
        <v>6000</v>
      </c>
      <c r="R39" s="8">
        <f t="shared" si="8"/>
        <v>2484</v>
      </c>
      <c r="S39" s="8">
        <f t="shared" si="8"/>
        <v>500</v>
      </c>
      <c r="T39" s="8">
        <f t="shared" si="8"/>
        <v>1603.62</v>
      </c>
      <c r="U39" s="8">
        <f t="shared" si="8"/>
        <v>58.17</v>
      </c>
      <c r="V39" s="8">
        <f t="shared" si="8"/>
        <v>482.18</v>
      </c>
      <c r="W39" s="8">
        <f t="shared" si="7"/>
        <v>107910.06</v>
      </c>
    </row>
    <row r="40" spans="1:23" ht="15" thickBot="1">
      <c r="A40" s="1"/>
      <c r="B40" s="1"/>
      <c r="C40" s="1"/>
      <c r="D40" s="1"/>
      <c r="E40" s="1" t="s">
        <v>16</v>
      </c>
      <c r="F40" s="1"/>
      <c r="G40" s="1"/>
      <c r="H40" s="8">
        <f t="shared" ref="H40:V40" si="9">ROUND(H22+H39,5)</f>
        <v>57234.27</v>
      </c>
      <c r="I40" s="8">
        <f t="shared" si="9"/>
        <v>5249.68</v>
      </c>
      <c r="J40" s="8">
        <f t="shared" si="9"/>
        <v>3000</v>
      </c>
      <c r="K40" s="8">
        <f t="shared" si="9"/>
        <v>3090.09</v>
      </c>
      <c r="L40" s="8">
        <f t="shared" si="9"/>
        <v>1115.1400000000001</v>
      </c>
      <c r="M40" s="8">
        <f t="shared" si="9"/>
        <v>4922.7</v>
      </c>
      <c r="N40" s="8">
        <f t="shared" si="9"/>
        <v>10248.92</v>
      </c>
      <c r="O40" s="8">
        <f t="shared" si="9"/>
        <v>1671.29</v>
      </c>
      <c r="P40" s="8">
        <f t="shared" si="9"/>
        <v>10250</v>
      </c>
      <c r="Q40" s="8">
        <f t="shared" si="9"/>
        <v>6000</v>
      </c>
      <c r="R40" s="8">
        <f t="shared" si="9"/>
        <v>2484</v>
      </c>
      <c r="S40" s="8">
        <f t="shared" si="9"/>
        <v>500</v>
      </c>
      <c r="T40" s="8">
        <f t="shared" si="9"/>
        <v>1603.62</v>
      </c>
      <c r="U40" s="8">
        <f t="shared" si="9"/>
        <v>58.17</v>
      </c>
      <c r="V40" s="8">
        <f t="shared" si="9"/>
        <v>482.18</v>
      </c>
      <c r="W40" s="8">
        <f t="shared" si="7"/>
        <v>107910.06</v>
      </c>
    </row>
    <row r="41" spans="1:23" ht="15" thickBot="1">
      <c r="A41" s="1"/>
      <c r="B41" s="1"/>
      <c r="C41" s="1"/>
      <c r="D41" s="1" t="s">
        <v>152</v>
      </c>
      <c r="E41" s="1"/>
      <c r="F41" s="1"/>
      <c r="G41" s="1"/>
      <c r="H41" s="8">
        <f t="shared" ref="H41:V41" si="10">ROUND(H16+H21+H40,5)</f>
        <v>57264.22</v>
      </c>
      <c r="I41" s="8">
        <f t="shared" si="10"/>
        <v>5249.68</v>
      </c>
      <c r="J41" s="8">
        <f t="shared" si="10"/>
        <v>3000</v>
      </c>
      <c r="K41" s="8">
        <f t="shared" si="10"/>
        <v>3090.09</v>
      </c>
      <c r="L41" s="8">
        <f t="shared" si="10"/>
        <v>1115.1400000000001</v>
      </c>
      <c r="M41" s="8">
        <f t="shared" si="10"/>
        <v>4922.7</v>
      </c>
      <c r="N41" s="8">
        <f t="shared" si="10"/>
        <v>10248.92</v>
      </c>
      <c r="O41" s="8">
        <f t="shared" si="10"/>
        <v>1671.29</v>
      </c>
      <c r="P41" s="8">
        <f t="shared" si="10"/>
        <v>10250</v>
      </c>
      <c r="Q41" s="8">
        <f t="shared" si="10"/>
        <v>6000</v>
      </c>
      <c r="R41" s="8">
        <f t="shared" si="10"/>
        <v>2484</v>
      </c>
      <c r="S41" s="8">
        <f t="shared" si="10"/>
        <v>500</v>
      </c>
      <c r="T41" s="8">
        <f t="shared" si="10"/>
        <v>1603.62</v>
      </c>
      <c r="U41" s="8">
        <f t="shared" si="10"/>
        <v>58.17</v>
      </c>
      <c r="V41" s="8">
        <f t="shared" si="10"/>
        <v>482.18</v>
      </c>
      <c r="W41" s="8">
        <f t="shared" si="7"/>
        <v>107940.01</v>
      </c>
    </row>
    <row r="42" spans="1:23" ht="15" thickBot="1">
      <c r="A42" s="1"/>
      <c r="B42" s="1" t="s">
        <v>153</v>
      </c>
      <c r="C42" s="1"/>
      <c r="D42" s="1"/>
      <c r="E42" s="1"/>
      <c r="F42" s="1"/>
      <c r="G42" s="1"/>
      <c r="H42" s="8">
        <f t="shared" ref="H42:V42" si="11">ROUND(H2+H15-H41,5)</f>
        <v>14412.32</v>
      </c>
      <c r="I42" s="8">
        <f t="shared" si="11"/>
        <v>-5249.68</v>
      </c>
      <c r="J42" s="8">
        <f t="shared" si="11"/>
        <v>47000</v>
      </c>
      <c r="K42" s="8">
        <f t="shared" si="11"/>
        <v>-3090.09</v>
      </c>
      <c r="L42" s="8">
        <f t="shared" si="11"/>
        <v>-1115.1400000000001</v>
      </c>
      <c r="M42" s="8">
        <f t="shared" si="11"/>
        <v>-4922.7</v>
      </c>
      <c r="N42" s="8">
        <f t="shared" si="11"/>
        <v>-7748.92</v>
      </c>
      <c r="O42" s="8">
        <f t="shared" si="11"/>
        <v>-1671.29</v>
      </c>
      <c r="P42" s="8">
        <f t="shared" si="11"/>
        <v>-10250</v>
      </c>
      <c r="Q42" s="8">
        <f t="shared" si="11"/>
        <v>-6000</v>
      </c>
      <c r="R42" s="8">
        <f t="shared" si="11"/>
        <v>-2484</v>
      </c>
      <c r="S42" s="8">
        <f t="shared" si="11"/>
        <v>-500</v>
      </c>
      <c r="T42" s="8">
        <f t="shared" si="11"/>
        <v>-1603.62</v>
      </c>
      <c r="U42" s="8">
        <f t="shared" si="11"/>
        <v>-58.17</v>
      </c>
      <c r="V42" s="8">
        <f t="shared" si="11"/>
        <v>-482.18</v>
      </c>
      <c r="W42" s="8">
        <f t="shared" si="7"/>
        <v>16236.53</v>
      </c>
    </row>
    <row r="43" spans="1:23" ht="15" thickBot="1">
      <c r="A43" s="1" t="s">
        <v>154</v>
      </c>
      <c r="B43" s="1"/>
      <c r="C43" s="1"/>
      <c r="D43" s="1"/>
      <c r="E43" s="1"/>
      <c r="F43" s="1"/>
      <c r="G43" s="1"/>
      <c r="H43" s="9">
        <f t="shared" ref="H43:V43" si="12">H42</f>
        <v>14412.32</v>
      </c>
      <c r="I43" s="9">
        <f t="shared" si="12"/>
        <v>-5249.68</v>
      </c>
      <c r="J43" s="9">
        <f t="shared" si="12"/>
        <v>47000</v>
      </c>
      <c r="K43" s="9">
        <f t="shared" si="12"/>
        <v>-3090.09</v>
      </c>
      <c r="L43" s="9">
        <f t="shared" si="12"/>
        <v>-1115.1400000000001</v>
      </c>
      <c r="M43" s="9">
        <f t="shared" si="12"/>
        <v>-4922.7</v>
      </c>
      <c r="N43" s="9">
        <f t="shared" si="12"/>
        <v>-7748.92</v>
      </c>
      <c r="O43" s="9">
        <f t="shared" si="12"/>
        <v>-1671.29</v>
      </c>
      <c r="P43" s="9">
        <f t="shared" si="12"/>
        <v>-10250</v>
      </c>
      <c r="Q43" s="9">
        <f t="shared" si="12"/>
        <v>-6000</v>
      </c>
      <c r="R43" s="9">
        <f t="shared" si="12"/>
        <v>-2484</v>
      </c>
      <c r="S43" s="9">
        <f t="shared" si="12"/>
        <v>-500</v>
      </c>
      <c r="T43" s="9">
        <f t="shared" si="12"/>
        <v>-1603.62</v>
      </c>
      <c r="U43" s="9">
        <f t="shared" si="12"/>
        <v>-58.17</v>
      </c>
      <c r="V43" s="9">
        <f t="shared" si="12"/>
        <v>-482.18</v>
      </c>
      <c r="W43" s="9">
        <f t="shared" si="7"/>
        <v>16236.53</v>
      </c>
    </row>
    <row r="44" spans="1:23" ht="15" thickTop="1"/>
  </sheetData>
  <printOptions horizontalCentered="1"/>
  <pageMargins left="0.2" right="0.2" top="0.75" bottom="0.75" header="0.25" footer="0.3"/>
  <pageSetup scale="60" orientation="landscape"/>
  <headerFooter>
    <oddHeader>&amp;C&amp;"Arial,Bold"&amp;12 Mother Jones Magazine
&amp;14 Profit &amp;&amp; Loss by Class
&amp;10 January through December 2012 - PRELIMINARY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1745276</vt:lpstr>
      <vt:lpstr>1745273</vt:lpstr>
      <vt:lpstr>2012 Preliminary P&amp;L - Summary</vt:lpstr>
      <vt:lpstr>2012 Preliminary P&amp;L Detail</vt:lpstr>
      <vt:lpstr>2012 Rst. Grt &amp; Income Rpt.</vt:lpstr>
    </vt:vector>
  </TitlesOfParts>
  <Company>Mother Jones Magazine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Medford</dc:creator>
  <cp:lastModifiedBy>Jo Ellen Green Kaiser</cp:lastModifiedBy>
  <cp:lastPrinted>2013-01-22T23:58:00Z</cp:lastPrinted>
  <dcterms:created xsi:type="dcterms:W3CDTF">2013-01-22T23:20:52Z</dcterms:created>
  <dcterms:modified xsi:type="dcterms:W3CDTF">2013-03-10T23:35:23Z</dcterms:modified>
</cp:coreProperties>
</file>