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-20" yWindow="0" windowWidth="18800" windowHeight="194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6" i="1"/>
  <c r="F24" i="1"/>
  <c r="F33" i="1"/>
  <c r="F34" i="1"/>
  <c r="F35" i="1"/>
  <c r="F36" i="1"/>
  <c r="F39" i="1"/>
  <c r="F43" i="1"/>
</calcChain>
</file>

<file path=xl/sharedStrings.xml><?xml version="1.0" encoding="utf-8"?>
<sst xmlns="http://schemas.openxmlformats.org/spreadsheetml/2006/main" count="33" uniqueCount="33">
  <si>
    <t>Revenue</t>
  </si>
  <si>
    <t>Grants-Projected</t>
  </si>
  <si>
    <t>Earned Income</t>
  </si>
  <si>
    <t>Total Revenue</t>
  </si>
  <si>
    <t>Expenses</t>
  </si>
  <si>
    <t>In-Kind</t>
  </si>
  <si>
    <t>Contractor</t>
  </si>
  <si>
    <t>Contractor Reimbursement</t>
  </si>
  <si>
    <t>Fiscal Sponsor Fee</t>
  </si>
  <si>
    <t>Website Fee</t>
  </si>
  <si>
    <t>Software Licensing</t>
  </si>
  <si>
    <t>Office Supplies</t>
  </si>
  <si>
    <t>Travel</t>
  </si>
  <si>
    <t>Hotel</t>
  </si>
  <si>
    <t>Total Expense</t>
  </si>
  <si>
    <t>Contingency</t>
  </si>
  <si>
    <t>Balance</t>
  </si>
  <si>
    <t>Bank Fees</t>
  </si>
  <si>
    <t>Reg for TMC contractor</t>
  </si>
  <si>
    <t>Travel for TMC contractor</t>
  </si>
  <si>
    <t>Member Capacity Building</t>
  </si>
  <si>
    <t>Reg</t>
  </si>
  <si>
    <t>Events (space, catering)</t>
  </si>
  <si>
    <t>Ford IIE</t>
  </si>
  <si>
    <t>Starting (allocated)</t>
  </si>
  <si>
    <t>Proposed</t>
  </si>
  <si>
    <t>Actual</t>
  </si>
  <si>
    <t>Fee</t>
  </si>
  <si>
    <t>people</t>
  </si>
  <si>
    <t>Facilitator?</t>
  </si>
  <si>
    <t>Facilitator travel?</t>
  </si>
  <si>
    <t xml:space="preserve">eventbrite? </t>
  </si>
  <si>
    <t>Also ask MacArthur, Poynter, Dem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</si>
</sst>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3"/>
  <sheetViews>
    <sheetView tabSelected="1" workbookViewId="0">
      <selection activeCell="O16" sqref="O16"/>
    </sheetView>
  </sheetViews>
  <sheetFormatPr baseColWidth="10" defaultColWidth="8.83203125" defaultRowHeight="14" x14ac:dyDescent="0"/>
  <cols>
    <col min="6" max="6" width="9.1640625" bestFit="1" customWidth="1"/>
  </cols>
  <sheetData>
    <row r="4" spans="1:11">
      <c r="A4" s="1" t="s">
        <v>0</v>
      </c>
      <c r="B4" s="1"/>
      <c r="F4" t="s">
        <v>25</v>
      </c>
      <c r="G4" s="5" t="s">
        <v>26</v>
      </c>
    </row>
    <row r="5" spans="1:11">
      <c r="A5" s="1"/>
      <c r="B5" s="1"/>
      <c r="C5" t="s">
        <v>24</v>
      </c>
      <c r="F5" s="3">
        <v>10000</v>
      </c>
      <c r="G5" s="3"/>
    </row>
    <row r="6" spans="1:11">
      <c r="A6" s="1"/>
      <c r="B6" s="1"/>
    </row>
    <row r="7" spans="1:11">
      <c r="C7" t="s">
        <v>1</v>
      </c>
    </row>
    <row r="8" spans="1:11">
      <c r="D8" t="s">
        <v>23</v>
      </c>
      <c r="F8" s="3">
        <v>10000</v>
      </c>
      <c r="G8" s="2"/>
      <c r="I8" t="s">
        <v>32</v>
      </c>
    </row>
    <row r="10" spans="1:11">
      <c r="C10" t="s">
        <v>2</v>
      </c>
    </row>
    <row r="11" spans="1:11">
      <c r="D11" t="s">
        <v>27</v>
      </c>
      <c r="F11" s="4">
        <f>I11*J11</f>
        <v>2500</v>
      </c>
      <c r="I11" s="4">
        <v>25</v>
      </c>
      <c r="J11">
        <v>100</v>
      </c>
      <c r="K11" t="s">
        <v>28</v>
      </c>
    </row>
    <row r="13" spans="1:11">
      <c r="C13" t="s">
        <v>5</v>
      </c>
    </row>
    <row r="16" spans="1:11">
      <c r="A16" s="1" t="s">
        <v>3</v>
      </c>
      <c r="B16" s="1"/>
      <c r="F16" s="3">
        <f>SUM(F5:F14)</f>
        <v>22500</v>
      </c>
    </row>
    <row r="19" spans="1:9">
      <c r="A19" t="s">
        <v>4</v>
      </c>
    </row>
    <row r="20" spans="1:9">
      <c r="B20">
        <v>1715750</v>
      </c>
      <c r="C20" t="s">
        <v>6</v>
      </c>
      <c r="F20">
        <v>5000</v>
      </c>
      <c r="I20" t="s">
        <v>29</v>
      </c>
    </row>
    <row r="21" spans="1:9">
      <c r="B21">
        <v>1715751</v>
      </c>
      <c r="C21" t="s">
        <v>7</v>
      </c>
      <c r="F21">
        <v>1000</v>
      </c>
      <c r="I21" t="s">
        <v>30</v>
      </c>
    </row>
    <row r="24" spans="1:9">
      <c r="B24">
        <v>1715701</v>
      </c>
      <c r="C24" t="s">
        <v>8</v>
      </c>
      <c r="F24">
        <f>0.07*(F16-F5)</f>
        <v>875.00000000000011</v>
      </c>
    </row>
    <row r="25" spans="1:9">
      <c r="B25">
        <v>1715709</v>
      </c>
      <c r="C25" t="s">
        <v>9</v>
      </c>
    </row>
    <row r="26" spans="1:9">
      <c r="B26">
        <v>1715766</v>
      </c>
      <c r="C26" t="s">
        <v>10</v>
      </c>
      <c r="I26" t="s">
        <v>31</v>
      </c>
    </row>
    <row r="27" spans="1:9">
      <c r="B27">
        <v>1715767</v>
      </c>
      <c r="C27" t="s">
        <v>11</v>
      </c>
      <c r="F27">
        <v>100</v>
      </c>
    </row>
    <row r="28" spans="1:9">
      <c r="B28">
        <v>1715769</v>
      </c>
      <c r="C28" t="s">
        <v>17</v>
      </c>
    </row>
    <row r="30" spans="1:9">
      <c r="B30">
        <v>1715775</v>
      </c>
      <c r="C30" t="s">
        <v>18</v>
      </c>
      <c r="F30">
        <v>0</v>
      </c>
    </row>
    <row r="31" spans="1:9">
      <c r="B31">
        <v>1715773</v>
      </c>
      <c r="C31" t="s">
        <v>19</v>
      </c>
      <c r="F31">
        <v>400</v>
      </c>
    </row>
    <row r="32" spans="1:9">
      <c r="B32">
        <v>1715714</v>
      </c>
      <c r="C32" t="s">
        <v>20</v>
      </c>
    </row>
    <row r="33" spans="1:10">
      <c r="D33" t="s">
        <v>21</v>
      </c>
      <c r="F33">
        <f>I33*J33</f>
        <v>5250</v>
      </c>
      <c r="I33">
        <v>175</v>
      </c>
      <c r="J33">
        <v>30</v>
      </c>
    </row>
    <row r="34" spans="1:10">
      <c r="D34" t="s">
        <v>12</v>
      </c>
      <c r="F34">
        <f>I34*J34</f>
        <v>8000</v>
      </c>
      <c r="I34">
        <v>400</v>
      </c>
      <c r="J34">
        <v>20</v>
      </c>
    </row>
    <row r="35" spans="1:10">
      <c r="D35" t="s">
        <v>13</v>
      </c>
      <c r="F35">
        <f>I35*J35</f>
        <v>3600</v>
      </c>
      <c r="I35">
        <v>180</v>
      </c>
      <c r="J35">
        <v>20</v>
      </c>
    </row>
    <row r="36" spans="1:10">
      <c r="B36">
        <v>1715744</v>
      </c>
      <c r="C36" t="s">
        <v>22</v>
      </c>
      <c r="F36">
        <f>I36*J36</f>
        <v>3000</v>
      </c>
      <c r="I36">
        <v>30</v>
      </c>
      <c r="J36">
        <v>100</v>
      </c>
    </row>
    <row r="39" spans="1:10">
      <c r="A39" t="s">
        <v>14</v>
      </c>
      <c r="F39">
        <f>SUM(F20:F36)</f>
        <v>27225</v>
      </c>
    </row>
    <row r="41" spans="1:10">
      <c r="C41" t="s">
        <v>15</v>
      </c>
    </row>
    <row r="43" spans="1:10">
      <c r="C43" t="s">
        <v>16</v>
      </c>
      <c r="F43" s="3">
        <f>F16-F39</f>
        <v>-4725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Jgkaiser</dc:creator>
  <cp:lastModifiedBy>Jo Ellen Green Kaiser</cp:lastModifiedBy>
  <dcterms:created xsi:type="dcterms:W3CDTF">2018-01-13T19:50:40Z</dcterms:created>
  <dcterms:modified xsi:type="dcterms:W3CDTF">2018-01-24T18:42:39Z</dcterms:modified>
</cp:coreProperties>
</file>