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0" yWindow="0" windowWidth="28380" windowHeight="18980" firstSheet="1" activeTab="1"/>
  </bookViews>
  <sheets>
    <sheet name="by Month" sheetId="1" state="hidden" r:id="rId1"/>
    <sheet name="August by Month" sheetId="9" r:id="rId2"/>
    <sheet name="August by Class" sheetId="10" r:id="rId3"/>
    <sheet name="August Detail" sheetId="8" r:id="rId4"/>
    <sheet name="Unpaid Bills" sheetId="11" r:id="rId5"/>
    <sheet name="Detail Jan-May" sheetId="3" state="hidden" r:id="rId6"/>
  </sheets>
  <definedNames>
    <definedName name="_xlnm._FilterDatabase" localSheetId="0" hidden="1">'by Month'!$I$4:$N$48</definedName>
    <definedName name="_xlnm._FilterDatabase" localSheetId="5" hidden="1">'Detail Jan-May'!$F$4:$N$304</definedName>
    <definedName name="_xlnm.Print_Titles" localSheetId="0">'by Month'!$A:$H,'by Month'!$4:$4</definedName>
    <definedName name="_xlnm.Print_Titles" localSheetId="5">'Detail Jan-May'!$A:$E,'Detail Jan-May'!$4:$4</definedName>
    <definedName name="QB_BASIS_4" localSheetId="0" hidden="1">'by Month'!$N$3</definedName>
    <definedName name="QB_BASIS_4" localSheetId="5" hidden="1">'Detail Jan-May'!$N$3</definedName>
    <definedName name="QB_COLUMN_1" localSheetId="3" hidden="1">'August Detail'!#REF!</definedName>
    <definedName name="QB_COLUMN_1" localSheetId="5" hidden="1">'Detail Jan-May'!#REF!</definedName>
    <definedName name="QB_COLUMN_1_1" localSheetId="3" hidden="1">'August Detail'!#REF!</definedName>
    <definedName name="QB_COLUMN_1_2" localSheetId="3" hidden="1">'August Detail'!#REF!</definedName>
    <definedName name="QB_COLUMN_1_3" localSheetId="3" hidden="1">'August Detail'!#REF!</definedName>
    <definedName name="QB_COLUMN_1_4" localSheetId="3" hidden="1">'August Detail'!#REF!</definedName>
    <definedName name="QB_COLUMN_1_5" localSheetId="3" hidden="1">'August Detail'!#REF!</definedName>
    <definedName name="QB_COLUMN_100210" localSheetId="2" hidden="1">'August by Class'!#REF!</definedName>
    <definedName name="QB_COLUMN_100210_1" localSheetId="2" hidden="1">'August by Class'!#REF!</definedName>
    <definedName name="QB_COLUMN_100210_2" localSheetId="2" hidden="1">'August by Class'!#REF!</definedName>
    <definedName name="QB_COLUMN_100210_3" localSheetId="2" hidden="1">'August by Class'!#REF!</definedName>
    <definedName name="QB_COLUMN_100210_4" localSheetId="2" hidden="1">'August by Class'!#REF!</definedName>
    <definedName name="QB_COLUMN_100210_5" localSheetId="2" hidden="1">'August by Class'!#REF!</definedName>
    <definedName name="QB_COLUMN_102210" localSheetId="2" hidden="1">'August by Class'!#REF!</definedName>
    <definedName name="QB_COLUMN_102210_1" localSheetId="2" hidden="1">'August by Class'!#REF!</definedName>
    <definedName name="QB_COLUMN_102210_2" localSheetId="2" hidden="1">'August by Class'!#REF!</definedName>
    <definedName name="QB_COLUMN_102210_3" localSheetId="2" hidden="1">'August by Class'!#REF!</definedName>
    <definedName name="QB_COLUMN_102210_4" localSheetId="2" hidden="1">'August by Class'!#REF!</definedName>
    <definedName name="QB_COLUMN_102210_5" localSheetId="2" hidden="1">'August by Class'!#REF!</definedName>
    <definedName name="QB_COLUMN_103210" localSheetId="2" hidden="1">'August by Class'!#REF!</definedName>
    <definedName name="QB_COLUMN_155210" localSheetId="2" hidden="1">'August by Class'!#REF!</definedName>
    <definedName name="QB_COLUMN_155210_1" localSheetId="2" hidden="1">'August by Class'!#REF!</definedName>
    <definedName name="QB_COLUMN_17" localSheetId="3" hidden="1">'August Detail'!#REF!</definedName>
    <definedName name="QB_COLUMN_17" localSheetId="5" hidden="1">'Detail Jan-May'!$K$4</definedName>
    <definedName name="QB_COLUMN_17_1" localSheetId="3" hidden="1">'August Detail'!#REF!</definedName>
    <definedName name="QB_COLUMN_17_2" localSheetId="3" hidden="1">'August Detail'!#REF!</definedName>
    <definedName name="QB_COLUMN_17_3" localSheetId="3" hidden="1">'August Detail'!#REF!</definedName>
    <definedName name="QB_COLUMN_17_4" localSheetId="3" hidden="1">'August Detail'!#REF!</definedName>
    <definedName name="QB_COLUMN_17_5" localSheetId="3" hidden="1">'August Detail'!#REF!</definedName>
    <definedName name="QB_COLUMN_179210" localSheetId="2" hidden="1">'August by Class'!#REF!</definedName>
    <definedName name="QB_COLUMN_179210_1" localSheetId="2" hidden="1">'August by Class'!#REF!</definedName>
    <definedName name="QB_COLUMN_179210_2" localSheetId="2" hidden="1">'August by Class'!#REF!</definedName>
    <definedName name="QB_COLUMN_179210_3" localSheetId="2" hidden="1">'August by Class'!#REF!</definedName>
    <definedName name="QB_COLUMN_179210_4" localSheetId="2" hidden="1">'August by Class'!#REF!</definedName>
    <definedName name="QB_COLUMN_179210_5" localSheetId="2" hidden="1">'August by Class'!#REF!</definedName>
    <definedName name="QB_COLUMN_19" localSheetId="3" hidden="1">'August Detail'!#REF!</definedName>
    <definedName name="QB_COLUMN_19" localSheetId="5" hidden="1">'Detail Jan-May'!#REF!</definedName>
    <definedName name="QB_COLUMN_19_1" localSheetId="3" hidden="1">'August Detail'!#REF!</definedName>
    <definedName name="QB_COLUMN_19_2" localSheetId="3" hidden="1">'August Detail'!#REF!</definedName>
    <definedName name="QB_COLUMN_19_3" localSheetId="3" hidden="1">'August Detail'!#REF!</definedName>
    <definedName name="QB_COLUMN_19_4" localSheetId="3" hidden="1">'August Detail'!#REF!</definedName>
    <definedName name="QB_COLUMN_19_5" localSheetId="3" hidden="1">'August Detail'!#REF!</definedName>
    <definedName name="QB_COLUMN_20" localSheetId="3" hidden="1">'August Detail'!#REF!</definedName>
    <definedName name="QB_COLUMN_20" localSheetId="5" hidden="1">'Detail Jan-May'!#REF!</definedName>
    <definedName name="QB_COLUMN_20_1" localSheetId="3" hidden="1">'August Detail'!#REF!</definedName>
    <definedName name="QB_COLUMN_20_2" localSheetId="3" hidden="1">'August Detail'!#REF!</definedName>
    <definedName name="QB_COLUMN_20_3" localSheetId="3" hidden="1">'August Detail'!#REF!</definedName>
    <definedName name="QB_COLUMN_20_4" localSheetId="3" hidden="1">'August Detail'!#REF!</definedName>
    <definedName name="QB_COLUMN_20_5" localSheetId="3" hidden="1">'August Detail'!#REF!</definedName>
    <definedName name="QB_COLUMN_231210" localSheetId="2" hidden="1">'August by Class'!#REF!</definedName>
    <definedName name="QB_COLUMN_231210_1" localSheetId="2" hidden="1">'August by Class'!#REF!</definedName>
    <definedName name="QB_COLUMN_231210_2" localSheetId="2" hidden="1">'August by Class'!#REF!</definedName>
    <definedName name="QB_COLUMN_231210_3" localSheetId="2" hidden="1">'August by Class'!#REF!</definedName>
    <definedName name="QB_COLUMN_231210_4" localSheetId="2" hidden="1">'August by Class'!#REF!</definedName>
    <definedName name="QB_COLUMN_232210" localSheetId="2" hidden="1">'August by Class'!#REF!</definedName>
    <definedName name="QB_COLUMN_232210_1" localSheetId="2" hidden="1">'August by Class'!#REF!</definedName>
    <definedName name="QB_COLUMN_232210_2" localSheetId="2" hidden="1">'August by Class'!#REF!</definedName>
    <definedName name="QB_COLUMN_233210" localSheetId="2" hidden="1">'August by Class'!#REF!</definedName>
    <definedName name="QB_COLUMN_233210_1" localSheetId="2" hidden="1">'August by Class'!#REF!</definedName>
    <definedName name="QB_COLUMN_233210_2" localSheetId="2" hidden="1">'August by Class'!#REF!</definedName>
    <definedName name="QB_COLUMN_28" localSheetId="3" hidden="1">'August Detail'!#REF!</definedName>
    <definedName name="QB_COLUMN_28" localSheetId="5" hidden="1">'Detail Jan-May'!$L$4</definedName>
    <definedName name="QB_COLUMN_28_1" localSheetId="3" hidden="1">'August Detail'!#REF!</definedName>
    <definedName name="QB_COLUMN_28_2" localSheetId="3" hidden="1">'August Detail'!#REF!</definedName>
    <definedName name="QB_COLUMN_28_3" localSheetId="3" hidden="1">'August Detail'!#REF!</definedName>
    <definedName name="QB_COLUMN_28_4" localSheetId="3" hidden="1">'August Detail'!#REF!</definedName>
    <definedName name="QB_COLUMN_28_5" localSheetId="3" hidden="1">'August Detail'!#REF!</definedName>
    <definedName name="QB_COLUMN_29" localSheetId="3" hidden="1">'August Detail'!#REF!</definedName>
    <definedName name="QB_COLUMN_29" localSheetId="5" hidden="1">'Detail Jan-May'!$M$4</definedName>
    <definedName name="QB_COLUMN_29_1" localSheetId="3" hidden="1">'August Detail'!#REF!</definedName>
    <definedName name="QB_COLUMN_29_2" localSheetId="3" hidden="1">'August Detail'!#REF!</definedName>
    <definedName name="QB_COLUMN_29_3" localSheetId="3" hidden="1">'August Detail'!#REF!</definedName>
    <definedName name="QB_COLUMN_29_4" localSheetId="3" hidden="1">'August Detail'!#REF!</definedName>
    <definedName name="QB_COLUMN_29_5" localSheetId="3" hidden="1">'August Detail'!#REF!</definedName>
    <definedName name="QB_COLUMN_2920" localSheetId="2" hidden="1">'August by Class'!#REF!</definedName>
    <definedName name="QB_COLUMN_2920" localSheetId="1" hidden="1">'August by Month'!$I$1</definedName>
    <definedName name="QB_COLUMN_2921" localSheetId="0" hidden="1">'by Month'!$I$4</definedName>
    <definedName name="QB_COLUMN_2921_1" localSheetId="0" hidden="1">'by Month'!$I$1</definedName>
    <definedName name="QB_COLUMN_2922" localSheetId="0" hidden="1">'by Month'!$J$4</definedName>
    <definedName name="QB_COLUMN_2922_1" localSheetId="0" hidden="1">'by Month'!$K$1</definedName>
    <definedName name="QB_COLUMN_2923" localSheetId="0" hidden="1">'by Month'!$K$4</definedName>
    <definedName name="QB_COLUMN_2923_1" localSheetId="0" hidden="1">'by Month'!$M$1</definedName>
    <definedName name="QB_COLUMN_2924" localSheetId="0" hidden="1">'by Month'!$L$4</definedName>
    <definedName name="QB_COLUMN_2924_1" localSheetId="0" hidden="1">'by Month'!$O$1</definedName>
    <definedName name="QB_COLUMN_2925" localSheetId="0" hidden="1">'by Month'!$M$4</definedName>
    <definedName name="QB_COLUMN_2925_1" localSheetId="0" hidden="1">'by Month'!$Q$1</definedName>
    <definedName name="QB_COLUMN_2926" localSheetId="0" hidden="1">'by Month'!$S$1</definedName>
    <definedName name="QB_COLUMN_2930" localSheetId="0" hidden="1">'by Month'!$N$4</definedName>
    <definedName name="QB_COLUMN_2930_1" localSheetId="0" hidden="1">'by Month'!$U$1</definedName>
    <definedName name="QB_COLUMN_3" localSheetId="3" hidden="1">'August Detail'!#REF!</definedName>
    <definedName name="QB_COLUMN_3" localSheetId="5" hidden="1">'Detail Jan-May'!$F$4</definedName>
    <definedName name="QB_COLUMN_3_1" localSheetId="3" hidden="1">'August Detail'!#REF!</definedName>
    <definedName name="QB_COLUMN_3_2" localSheetId="3" hidden="1">'August Detail'!#REF!</definedName>
    <definedName name="QB_COLUMN_3_3" localSheetId="3" hidden="1">'August Detail'!#REF!</definedName>
    <definedName name="QB_COLUMN_3_4" localSheetId="3" hidden="1">'August Detail'!#REF!</definedName>
    <definedName name="QB_COLUMN_3_5" localSheetId="3" hidden="1">'August Detail'!#REF!</definedName>
    <definedName name="QB_COLUMN_31" localSheetId="3" hidden="1">'August Detail'!#REF!</definedName>
    <definedName name="QB_COLUMN_31" localSheetId="5" hidden="1">'Detail Jan-May'!$N$4</definedName>
    <definedName name="QB_COLUMN_31_1" localSheetId="3" hidden="1">'August Detail'!#REF!</definedName>
    <definedName name="QB_COLUMN_31_2" localSheetId="3" hidden="1">'August Detail'!#REF!</definedName>
    <definedName name="QB_COLUMN_31_3" localSheetId="3" hidden="1">'August Detail'!#REF!</definedName>
    <definedName name="QB_COLUMN_31_4" localSheetId="3" hidden="1">'August Detail'!#REF!</definedName>
    <definedName name="QB_COLUMN_31_5" localSheetId="3" hidden="1">'August Detail'!#REF!</definedName>
    <definedName name="QB_COLUMN_4" localSheetId="3" hidden="1">'August Detail'!#REF!</definedName>
    <definedName name="QB_COLUMN_4" localSheetId="5" hidden="1">'Detail Jan-May'!$G$4</definedName>
    <definedName name="QB_COLUMN_4_1" localSheetId="3" hidden="1">'August Detail'!#REF!</definedName>
    <definedName name="QB_COLUMN_4_2" localSheetId="3" hidden="1">'August Detail'!#REF!</definedName>
    <definedName name="QB_COLUMN_4_3" localSheetId="3" hidden="1">'August Detail'!#REF!</definedName>
    <definedName name="QB_COLUMN_4_4" localSheetId="3" hidden="1">'August Detail'!#REF!</definedName>
    <definedName name="QB_COLUMN_4_5" localSheetId="3" hidden="1">'August Detail'!#REF!</definedName>
    <definedName name="QB_COLUMN_42301" localSheetId="2" hidden="1">'August by Class'!#REF!</definedName>
    <definedName name="QB_COLUMN_42301_1" localSheetId="2" hidden="1">'August by Class'!#REF!</definedName>
    <definedName name="QB_COLUMN_42301_2" localSheetId="2" hidden="1">'August by Class'!#REF!</definedName>
    <definedName name="QB_COLUMN_42301_3" localSheetId="2" hidden="1">'August by Class'!#REF!</definedName>
    <definedName name="QB_COLUMN_42301_4" localSheetId="2" hidden="1">'August by Class'!#REF!</definedName>
    <definedName name="QB_COLUMN_42301_5" localSheetId="2" hidden="1">'August by Class'!#REF!</definedName>
    <definedName name="QB_COLUMN_43210" localSheetId="2" hidden="1">'August by Class'!#REF!</definedName>
    <definedName name="QB_COLUMN_43210_1" localSheetId="2" hidden="1">'August by Class'!#REF!</definedName>
    <definedName name="QB_COLUMN_43210_2" localSheetId="2" hidden="1">'August by Class'!#REF!</definedName>
    <definedName name="QB_COLUMN_43210_3" localSheetId="2" hidden="1">'August by Class'!#REF!</definedName>
    <definedName name="QB_COLUMN_5" localSheetId="3" hidden="1">'August Detail'!#REF!</definedName>
    <definedName name="QB_COLUMN_5" localSheetId="5" hidden="1">'Detail Jan-May'!$H$4</definedName>
    <definedName name="QB_COLUMN_5_1" localSheetId="3" hidden="1">'August Detail'!#REF!</definedName>
    <definedName name="QB_COLUMN_5_2" localSheetId="3" hidden="1">'August Detail'!#REF!</definedName>
    <definedName name="QB_COLUMN_5_3" localSheetId="3" hidden="1">'August Detail'!#REF!</definedName>
    <definedName name="QB_COLUMN_5_4" localSheetId="3" hidden="1">'August Detail'!#REF!</definedName>
    <definedName name="QB_COLUMN_5_5" localSheetId="3" hidden="1">'August Detail'!#REF!</definedName>
    <definedName name="QB_COLUMN_61210" localSheetId="2" hidden="1">'August by Class'!#REF!</definedName>
    <definedName name="QB_COLUMN_61210_1" localSheetId="2" hidden="1">'August by Class'!#REF!</definedName>
    <definedName name="QB_COLUMN_61210_2" localSheetId="2" hidden="1">'August by Class'!#REF!</definedName>
    <definedName name="QB_COLUMN_61210_3" localSheetId="2" hidden="1">'August by Class'!#REF!</definedName>
    <definedName name="QB_COLUMN_61210_4" localSheetId="2" hidden="1">'August by Class'!#REF!</definedName>
    <definedName name="QB_COLUMN_61210_5" localSheetId="2" hidden="1">'August by Class'!#REF!</definedName>
    <definedName name="QB_COLUMN_7" localSheetId="3" hidden="1">'August Detail'!#REF!</definedName>
    <definedName name="QB_COLUMN_7" localSheetId="5" hidden="1">'Detail Jan-May'!$I$4</definedName>
    <definedName name="QB_COLUMN_7_1" localSheetId="3" hidden="1">'August Detail'!#REF!</definedName>
    <definedName name="QB_COLUMN_7_2" localSheetId="3" hidden="1">'August Detail'!#REF!</definedName>
    <definedName name="QB_COLUMN_7_3" localSheetId="3" hidden="1">'August Detail'!#REF!</definedName>
    <definedName name="QB_COLUMN_7_4" localSheetId="3" hidden="1">'August Detail'!#REF!</definedName>
    <definedName name="QB_COLUMN_7_5" localSheetId="3" hidden="1">'August Detail'!#REF!</definedName>
    <definedName name="QB_COLUMN_71210" localSheetId="2" hidden="1">'August by Class'!#REF!</definedName>
    <definedName name="QB_COLUMN_71210_1" localSheetId="2" hidden="1">'August by Class'!#REF!</definedName>
    <definedName name="QB_COLUMN_71210_2" localSheetId="2" hidden="1">'August by Class'!#REF!</definedName>
    <definedName name="QB_COLUMN_71210_3" localSheetId="2" hidden="1">'August by Class'!#REF!</definedName>
    <definedName name="QB_COLUMN_71210_4" localSheetId="2" hidden="1">'August by Class'!#REF!</definedName>
    <definedName name="QB_COLUMN_71210_5" localSheetId="2" hidden="1">'August by Class'!#REF!</definedName>
    <definedName name="QB_COLUMN_8" localSheetId="3" hidden="1">'August Detail'!#REF!</definedName>
    <definedName name="QB_COLUMN_8" localSheetId="5" hidden="1">'Detail Jan-May'!$J$4</definedName>
    <definedName name="QB_COLUMN_8_1" localSheetId="3" hidden="1">'August Detail'!#REF!</definedName>
    <definedName name="QB_COLUMN_8_2" localSheetId="3" hidden="1">'August Detail'!#REF!</definedName>
    <definedName name="QB_COLUMN_8_3" localSheetId="3" hidden="1">'August Detail'!#REF!</definedName>
    <definedName name="QB_COLUMN_8_4" localSheetId="3" hidden="1">'August Detail'!#REF!</definedName>
    <definedName name="QB_COLUMN_8_5" localSheetId="3" hidden="1">'August Detail'!#REF!</definedName>
    <definedName name="QB_COLUMN_89210" localSheetId="2" hidden="1">'August by Class'!#REF!</definedName>
    <definedName name="QB_COLUMN_89210_1" localSheetId="2" hidden="1">'August by Class'!#REF!</definedName>
    <definedName name="QB_COLUMN_89210_2" localSheetId="2" hidden="1">'August by Class'!#REF!</definedName>
    <definedName name="QB_COLUMN_89210_3" localSheetId="2" hidden="1">'August by Class'!#REF!</definedName>
    <definedName name="QB_COLUMN_89210_4" localSheetId="2" hidden="1">'August by Class'!#REF!</definedName>
    <definedName name="QB_COLUMN_89210_5" localSheetId="2" hidden="1">'August by Class'!#REF!</definedName>
    <definedName name="QB_COMPANY_0" localSheetId="0" hidden="1">'by Month'!$A$1</definedName>
    <definedName name="QB_COMPANY_0" localSheetId="5" hidden="1">'Detail Jan-May'!$A$1</definedName>
    <definedName name="QB_DATA_0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DATA_0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DATA_0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DATA_0" localSheetId="0" hidden="1">'by Month'!$10:$10,'by Month'!$11:$11,'by Month'!$17:$17,'by Month'!$18:$18,'by Month'!$19:$19,'by Month'!$20:$20,'by Month'!$29:$29,'by Month'!$30:$30,'by Month'!$31:$31,'by Month'!$32:$32,'by Month'!$33:$33,'by Month'!$34:$34,'by Month'!$35:$35,'by Month'!$36:$36,'by Month'!$37:$37,'by Month'!$38:$38</definedName>
    <definedName name="QB_DATA_0" localSheetId="5" hidden="1">'Detail Jan-May'!$8:$8,'Detail Jan-May'!$9:$9,'Detail Jan-May'!$10:$10,'Detail Jan-May'!$11:$11,'Detail Jan-May'!$12:$12,'Detail Jan-May'!$13:$13,'Detail Jan-May'!$14:$14,'Detail Jan-May'!$15:$15,'Detail Jan-May'!$18:$18,'Detail Jan-May'!$19:$19,'Detail Jan-May'!$20:$20,'Detail Jan-May'!$21:$21,'Detail Jan-May'!$22:$22,'Detail Jan-May'!$23:$23,'Detail Jan-May'!$24:$24,'Detail Jan-May'!$25:$25</definedName>
    <definedName name="QB_DATA_0_1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DATA_0_1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DATA_0_1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DATA_0_1" localSheetId="0" hidden="1">'by Month'!$6:$6,'by Month'!$7:$7,'by Month'!$13:$13,'by Month'!$14:$14,'by Month'!$15:$15,'by Month'!$16:$16,'by Month'!$25:$25,'by Month'!$26:$26,'by Month'!$27:$27,'by Month'!$28:$28,'by Month'!$29:$29,'by Month'!$30:$30,'by Month'!$31:$31,'by Month'!$32:$32,'by Month'!$33:$33,'by Month'!$34:$34</definedName>
    <definedName name="QB_DATA_0_2" localSheetId="2" hidden="1">'August by Class'!#REF!,'August by Class'!#REF!,'August by Class'!#REF!,'August by Class'!#REF!,'August by Class'!#REF!,'August by Class'!#REF!,'August by Class'!#REF!</definedName>
    <definedName name="QB_DATA_0_2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DATA_0_2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DATA_0_3" localSheetId="2" hidden="1">'August by Class'!#REF!,'August by Class'!#REF!,'August by Class'!#REF!,'August by Class'!#REF!,'August by Class'!#REF!,'August by Class'!#REF!,'August by Class'!#REF!,'August by Class'!#REF!</definedName>
    <definedName name="QB_DATA_0_3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DATA_0_3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DATA_0_4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DATA_0_4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DATA_0_4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DATA_0_5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DATA_0_5" localSheetId="1" hidden="1">'August by Month'!$7:$7,'August by Month'!$8:$8,'August by Month'!$17:$17,'August by Month'!$27:$27,'August by Month'!$29:$29,'August by Month'!$30:$30,'August by Month'!$32:$32,'August by Month'!$33:$33,'August by Month'!$34:$34,'August by Month'!$35:$35,'August by Month'!$36:$36</definedName>
    <definedName name="QB_DATA_0_5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DATA_1" localSheetId="2" hidden="1">'August by Class'!#REF!,'August by Class'!#REF!,'August by Class'!#REF!,'August by Class'!#REF!,'August by Class'!#REF!</definedName>
    <definedName name="QB_DATA_1" localSheetId="1" hidden="1">'August by Month'!#REF!,'August by Month'!#REF!</definedName>
    <definedName name="QB_DATA_1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DATA_1" localSheetId="0" hidden="1">'by Month'!$39:$39,'by Month'!$40:$40,'by Month'!$41:$41,'by Month'!$42:$42,'by Month'!$43:$43</definedName>
    <definedName name="QB_DATA_1" localSheetId="5" hidden="1">'Detail Jan-May'!$26:$26,'Detail Jan-May'!$27:$27,'Detail Jan-May'!$35:$35,'Detail Jan-May'!$38:$38,'Detail Jan-May'!$39:$39,'Detail Jan-May'!$40:$40,'Detail Jan-May'!$41:$41,'Detail Jan-May'!$44:$44,'Detail Jan-May'!$45:$45,'Detail Jan-May'!$46:$46,'Detail Jan-May'!$47:$47,'Detail Jan-May'!$50:$50,'Detail Jan-May'!$51:$51,'Detail Jan-May'!$52:$52,'Detail Jan-May'!$53:$53,'Detail Jan-May'!$54:$54</definedName>
    <definedName name="QB_DATA_1_1" localSheetId="2" hidden="1">'August by Class'!#REF!</definedName>
    <definedName name="QB_DATA_1_1" localSheetId="1" hidden="1">'August by Month'!#REF!,'August by Month'!#REF!,'August by Month'!#REF!</definedName>
    <definedName name="QB_DATA_1_1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DATA_1_1" localSheetId="0" hidden="1">'by Month'!$35:$35,'by Month'!$36:$36,'by Month'!$37:$37,'by Month'!$38:$38,'by Month'!$39:$39</definedName>
    <definedName name="QB_DATA_1_2" localSheetId="1" hidden="1">'August by Month'!#REF!,'August by Month'!#REF!,'August by Month'!#REF!</definedName>
    <definedName name="QB_DATA_1_2" localSheetId="3" hidden="1">'August Detail'!#REF!,'August Detail'!#REF!,'August Detail'!#REF!,'August Detail'!#REF!,'August Detail'!#REF!,'August Detail'!#REF!</definedName>
    <definedName name="QB_DATA_1_3" localSheetId="1" hidden="1">'August by Month'!#REF!,'August by Month'!#REF!,'August by Month'!#REF!,'August by Month'!#REF!,'August by Month'!#REF!,'August by Month'!#REF!</definedName>
    <definedName name="QB_DATA_1_3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DATA_1_4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DATA_1_5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DATA_10" localSheetId="5" hidden="1">'Detail Jan-May'!$202:$202,'Detail Jan-May'!$203:$203,'Detail Jan-May'!$204:$204,'Detail Jan-May'!$205:$205,'Detail Jan-May'!$206:$206,'Detail Jan-May'!$209:$209,'Detail Jan-May'!$210:$210,'Detail Jan-May'!$211:$211,'Detail Jan-May'!$212:$212,'Detail Jan-May'!$213:$213,'Detail Jan-May'!$214:$214,'Detail Jan-May'!$215:$215,'Detail Jan-May'!$218:$218,'Detail Jan-May'!$221:$221,'Detail Jan-May'!$222:$222,'Detail Jan-May'!$223:$223</definedName>
    <definedName name="QB_DATA_11" localSheetId="5" hidden="1">'Detail Jan-May'!$224:$224,'Detail Jan-May'!$225:$225,'Detail Jan-May'!$226:$226,'Detail Jan-May'!$229:$229,'Detail Jan-May'!$230:$230,'Detail Jan-May'!$231:$231,'Detail Jan-May'!$232:$232,'Detail Jan-May'!$233:$233,'Detail Jan-May'!$234:$234,'Detail Jan-May'!$235:$235,'Detail Jan-May'!$236:$236,'Detail Jan-May'!$237:$237,'Detail Jan-May'!$238:$238,'Detail Jan-May'!$239:$239,'Detail Jan-May'!$240:$240,'Detail Jan-May'!$241:$241</definedName>
    <definedName name="QB_DATA_12" localSheetId="5" hidden="1">'Detail Jan-May'!$242:$242,'Detail Jan-May'!$243:$243,'Detail Jan-May'!$244:$244,'Detail Jan-May'!$245:$245,'Detail Jan-May'!$246:$246,'Detail Jan-May'!$247:$247,'Detail Jan-May'!$248:$248,'Detail Jan-May'!$249:$249,'Detail Jan-May'!$250:$250,'Detail Jan-May'!$251:$251,'Detail Jan-May'!$252:$252,'Detail Jan-May'!$253:$253,'Detail Jan-May'!$256:$256,'Detail Jan-May'!$257:$257,'Detail Jan-May'!$258:$258,'Detail Jan-May'!$259:$259</definedName>
    <definedName name="QB_DATA_13" localSheetId="5" hidden="1">'Detail Jan-May'!$262:$262,'Detail Jan-May'!$263:$263,'Detail Jan-May'!$266:$266,'Detail Jan-May'!$267:$267,'Detail Jan-May'!$268:$268,'Detail Jan-May'!$269:$269,'Detail Jan-May'!$270:$270,'Detail Jan-May'!$271:$271,'Detail Jan-May'!$272:$272,'Detail Jan-May'!$273:$273,'Detail Jan-May'!$274:$274,'Detail Jan-May'!$275:$275,'Detail Jan-May'!$276:$276,'Detail Jan-May'!$277:$277,'Detail Jan-May'!$278:$278,'Detail Jan-May'!$279:$279</definedName>
    <definedName name="QB_DATA_14" localSheetId="5" hidden="1">'Detail Jan-May'!$280:$280,'Detail Jan-May'!$281:$281,'Detail Jan-May'!$282:$282,'Detail Jan-May'!$283:$283,'Detail Jan-May'!$284:$284,'Detail Jan-May'!$285:$285,'Detail Jan-May'!$286:$286,'Detail Jan-May'!$287:$287,'Detail Jan-May'!$288:$288,'Detail Jan-May'!$289:$289,'Detail Jan-May'!$290:$290,'Detail Jan-May'!$291:$291,'Detail Jan-May'!$292:$292,'Detail Jan-May'!$293:$293,'Detail Jan-May'!$294:$294,'Detail Jan-May'!$297:$297</definedName>
    <definedName name="QB_DATA_15" localSheetId="5" hidden="1">'Detail Jan-May'!$298:$298,'Detail Jan-May'!$299:$299,'Detail Jan-May'!$300:$300</definedName>
    <definedName name="QB_DATA_2" localSheetId="3" hidden="1">'August Detail'!#REF!,'August Detail'!#REF!,'August Detail'!#REF!</definedName>
    <definedName name="QB_DATA_2" localSheetId="5" hidden="1">'Detail Jan-May'!$55:$55,'Detail Jan-May'!$56:$56,'Detail Jan-May'!$57:$57,'Detail Jan-May'!$58:$58,'Detail Jan-May'!$59:$59,'Detail Jan-May'!$60:$60,'Detail Jan-May'!$61:$61,'Detail Jan-May'!$62:$62,'Detail Jan-May'!$63:$63,'Detail Jan-May'!$64:$64,'Detail Jan-May'!$65:$65,'Detail Jan-May'!$66:$66,'Detail Jan-May'!$67:$67,'Detail Jan-May'!$68:$68,'Detail Jan-May'!$69:$69,'Detail Jan-May'!$70:$70</definedName>
    <definedName name="QB_DATA_2_1" localSheetId="3" hidden="1">'August Detail'!#REF!,'August Detail'!#REF!,'August Detail'!#REF!</definedName>
    <definedName name="QB_DATA_2_2" localSheetId="3" hidden="1">'August Detail'!#REF!</definedName>
    <definedName name="QB_DATA_2_3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DATA_2_4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DATA_2_5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DATA_3" localSheetId="3" hidden="1">'August Detail'!#REF!,'August Detail'!#REF!,'August Detail'!#REF!</definedName>
    <definedName name="QB_DATA_3" localSheetId="5" hidden="1">'Detail Jan-May'!$78:$78,'Detail Jan-May'!$79:$79,'Detail Jan-May'!$80:$80,'Detail Jan-May'!$83:$83,'Detail Jan-May'!$84:$84,'Detail Jan-May'!$85:$85,'Detail Jan-May'!$86:$86,'Detail Jan-May'!$87:$87,'Detail Jan-May'!$88:$88,'Detail Jan-May'!$89:$89,'Detail Jan-May'!$90:$90,'Detail Jan-May'!$91:$91,'Detail Jan-May'!$92:$92,'Detail Jan-May'!$93:$93,'Detail Jan-May'!$94:$94,'Detail Jan-May'!$95:$95</definedName>
    <definedName name="QB_DATA_3_1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DATA_3_2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DATA_3_3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DATA_3_4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DATA_3_5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DATA_4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DATA_4" localSheetId="5" hidden="1">'Detail Jan-May'!$96:$96,'Detail Jan-May'!$97:$97,'Detail Jan-May'!$98:$98,'Detail Jan-May'!$99:$99,'Detail Jan-May'!$100:$100,'Detail Jan-May'!$101:$101,'Detail Jan-May'!$102:$102,'Detail Jan-May'!$103:$103,'Detail Jan-May'!$104:$104,'Detail Jan-May'!$105:$105,'Detail Jan-May'!$106:$106,'Detail Jan-May'!$107:$107,'Detail Jan-May'!$108:$108,'Detail Jan-May'!$109:$109,'Detail Jan-May'!$110:$110,'Detail Jan-May'!$111:$111</definedName>
    <definedName name="QB_DATA_4_1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DATA_4_2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DATA_4_3" localSheetId="3" hidden="1">'August Detail'!#REF!,'August Detail'!#REF!,'August Detail'!#REF!,'August Detail'!#REF!,'August Detail'!#REF!</definedName>
    <definedName name="QB_DATA_4_4" localSheetId="3" hidden="1">'August Detail'!#REF!,'August Detail'!#REF!,'August Detail'!#REF!,'August Detail'!#REF!,'August Detail'!#REF!</definedName>
    <definedName name="QB_DATA_4_5" localSheetId="3" hidden="1">'August Detail'!#REF!,'August Detail'!#REF!,'August Detail'!#REF!,'August Detail'!#REF!,'August Detail'!#REF!,'August Detail'!#REF!,'August Detail'!#REF!</definedName>
    <definedName name="QB_DATA_5" localSheetId="3" hidden="1">'August Detail'!#REF!,'August Detail'!#REF!,'August Detail'!#REF!,'August Detail'!#REF!,'August Detail'!#REF!,'August Detail'!#REF!,'August Detail'!#REF!,'August Detail'!#REF!</definedName>
    <definedName name="QB_DATA_5" localSheetId="5" hidden="1">'Detail Jan-May'!$112:$112,'Detail Jan-May'!$113:$113,'Detail Jan-May'!$114:$114,'Detail Jan-May'!$115:$115,'Detail Jan-May'!$116:$116,'Detail Jan-May'!$117:$117,'Detail Jan-May'!$118:$118,'Detail Jan-May'!$119:$119,'Detail Jan-May'!$120:$120,'Detail Jan-May'!$121:$121,'Detail Jan-May'!$122:$122,'Detail Jan-May'!$123:$123,'Detail Jan-May'!$124:$124,'Detail Jan-May'!$125:$125,'Detail Jan-May'!$126:$126,'Detail Jan-May'!$127:$127</definedName>
    <definedName name="QB_DATA_6" localSheetId="5" hidden="1">'Detail Jan-May'!$128:$128,'Detail Jan-May'!$129:$129,'Detail Jan-May'!$130:$130,'Detail Jan-May'!$131:$131,'Detail Jan-May'!$132:$132,'Detail Jan-May'!$135:$135,'Detail Jan-May'!$136:$136,'Detail Jan-May'!$137:$137,'Detail Jan-May'!$138:$138,'Detail Jan-May'!$139:$139,'Detail Jan-May'!$140:$140,'Detail Jan-May'!$141:$141,'Detail Jan-May'!$142:$142,'Detail Jan-May'!$145:$145,'Detail Jan-May'!$146:$146,'Detail Jan-May'!$147:$147</definedName>
    <definedName name="QB_DATA_7" localSheetId="5" hidden="1">'Detail Jan-May'!$148:$148,'Detail Jan-May'!$149:$149,'Detail Jan-May'!$150:$150,'Detail Jan-May'!$151:$151,'Detail Jan-May'!$152:$152,'Detail Jan-May'!$153:$153,'Detail Jan-May'!$154:$154,'Detail Jan-May'!$155:$155,'Detail Jan-May'!$156:$156,'Detail Jan-May'!$157:$157,'Detail Jan-May'!$158:$158,'Detail Jan-May'!$159:$159,'Detail Jan-May'!$160:$160,'Detail Jan-May'!$161:$161,'Detail Jan-May'!$162:$162,'Detail Jan-May'!$163:$163</definedName>
    <definedName name="QB_DATA_8" localSheetId="5" hidden="1">'Detail Jan-May'!$164:$164,'Detail Jan-May'!$165:$165,'Detail Jan-May'!$166:$166,'Detail Jan-May'!$167:$167,'Detail Jan-May'!$168:$168,'Detail Jan-May'!$169:$169,'Detail Jan-May'!$170:$170,'Detail Jan-May'!$171:$171,'Detail Jan-May'!$172:$172,'Detail Jan-May'!$173:$173,'Detail Jan-May'!$176:$176,'Detail Jan-May'!$177:$177,'Detail Jan-May'!$178:$178,'Detail Jan-May'!$179:$179,'Detail Jan-May'!$180:$180,'Detail Jan-May'!$181:$181</definedName>
    <definedName name="QB_DATA_9" localSheetId="5" hidden="1">'Detail Jan-May'!$182:$182,'Detail Jan-May'!$183:$183,'Detail Jan-May'!$184:$184,'Detail Jan-May'!$185:$185,'Detail Jan-May'!$186:$186,'Detail Jan-May'!$187:$187,'Detail Jan-May'!$190:$190,'Detail Jan-May'!$191:$191,'Detail Jan-May'!$192:$192,'Detail Jan-May'!$193:$193,'Detail Jan-May'!$196:$196,'Detail Jan-May'!$197:$197,'Detail Jan-May'!$198:$198,'Detail Jan-May'!$199:$199,'Detail Jan-May'!$200:$200,'Detail Jan-May'!$201:$201</definedName>
    <definedName name="QB_DATE_1" localSheetId="0" hidden="1">'by Month'!$N$2</definedName>
    <definedName name="QB_DATE_1" localSheetId="5" hidden="1">'Detail Jan-May'!$N$2</definedName>
    <definedName name="QB_FORMULA_0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0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0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FORMULA_0" localSheetId="0" hidden="1">'by Month'!$N$10,'by Month'!$N$11,'by Month'!$I$12,'by Month'!$J$12,'by Month'!$K$12,'by Month'!$L$12,'by Month'!$M$12,'by Month'!$N$12,'by Month'!$I$13,'by Month'!$J$13,'by Month'!$K$13,'by Month'!$L$13,'by Month'!$M$13,'by Month'!$N$13,'by Month'!$N$17,'by Month'!$N$18</definedName>
    <definedName name="QB_FORMULA_0" localSheetId="5" hidden="1">'Detail Jan-May'!$L$16,'Detail Jan-May'!$M$16,'Detail Jan-May'!$N$16,'Detail Jan-May'!$L$28,'Detail Jan-May'!$M$28,'Detail Jan-May'!$N$28,'Detail Jan-May'!$L$29,'Detail Jan-May'!$M$29,'Detail Jan-May'!$N$29,'Detail Jan-May'!$L$30,'Detail Jan-May'!$M$30,'Detail Jan-May'!$N$30,'Detail Jan-May'!$L$36,'Detail Jan-May'!$M$36,'Detail Jan-May'!$N$36,'Detail Jan-May'!$L$42</definedName>
    <definedName name="QB_FORMULA_0_1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0_1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0_1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FORMULA_0_1" localSheetId="0" hidden="1">'by Month'!$U$6,'by Month'!$U$7,'by Month'!$I$8,'by Month'!$K$8,'by Month'!$M$8,'by Month'!$O$8,'by Month'!$Q$8,'by Month'!$S$8,'by Month'!$U$8,'by Month'!$I$9,'by Month'!$K$9,'by Month'!$M$9,'by Month'!$O$9,'by Month'!$Q$9,'by Month'!$S$9,'by Month'!$U$9</definedName>
    <definedName name="QB_FORMULA_0_2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0_2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0_2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FORMULA_0_3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0_3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0_3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FORMULA_0_4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0_4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0_4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FORMULA_0_5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0_5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0_5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FORMULA_1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1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1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FORMULA_1" localSheetId="0" hidden="1">'by Month'!$N$19,'by Month'!$N$20,'by Month'!$I$21,'by Month'!$J$21,'by Month'!$K$21,'by Month'!$L$21,'by Month'!$M$21,'by Month'!$N$21,'by Month'!$I$22,'by Month'!$J$22,'by Month'!$K$22,'by Month'!$L$22,'by Month'!$M$22,'by Month'!$N$22,'by Month'!$I$23,'by Month'!$J$23</definedName>
    <definedName name="QB_FORMULA_1" localSheetId="5" hidden="1">'Detail Jan-May'!$M$42,'Detail Jan-May'!$N$42,'Detail Jan-May'!$L$48,'Detail Jan-May'!$M$48,'Detail Jan-May'!$N$48,'Detail Jan-May'!$L$71,'Detail Jan-May'!$M$71,'Detail Jan-May'!$N$71,'Detail Jan-May'!$L$72,'Detail Jan-May'!$M$72,'Detail Jan-May'!$N$72,'Detail Jan-May'!$L$73,'Detail Jan-May'!$M$73,'Detail Jan-May'!$N$73,'Detail Jan-May'!$L$74,'Detail Jan-May'!$M$74</definedName>
    <definedName name="QB_FORMULA_1_1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1_1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1_1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FORMULA_1_1" localSheetId="0" hidden="1">'by Month'!$U$13,'by Month'!$U$14,'by Month'!$U$15,'by Month'!$U$16,'by Month'!$I$17,'by Month'!$K$17,'by Month'!$M$17,'by Month'!$O$17,'by Month'!$Q$17,'by Month'!$S$17,'by Month'!$U$17,'by Month'!$I$18,'by Month'!$K$18,'by Month'!$M$18,'by Month'!$O$18,'by Month'!$Q$18</definedName>
    <definedName name="QB_FORMULA_1_2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1_2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1_2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FORMULA_1_3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1_3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1_3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FORMULA_1_4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1_4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1_4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FORMULA_1_5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1_5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1_5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FORMULA_2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2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2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FORMULA_2" localSheetId="0" hidden="1">'by Month'!$K$23,'by Month'!$L$23,'by Month'!$M$23,'by Month'!$N$23,'by Month'!$I$24,'by Month'!$J$24,'by Month'!$K$24,'by Month'!$L$24,'by Month'!$M$24,'by Month'!$N$24,'by Month'!$I$25,'by Month'!$J$25,'by Month'!$K$25,'by Month'!$L$25,'by Month'!$M$25,'by Month'!$N$25</definedName>
    <definedName name="QB_FORMULA_2" localSheetId="5" hidden="1">'Detail Jan-May'!$N$74,'Detail Jan-May'!$L$81,'Detail Jan-May'!$M$81,'Detail Jan-May'!$N$81,'Detail Jan-May'!$L$133,'Detail Jan-May'!$M$133,'Detail Jan-May'!$N$133,'Detail Jan-May'!$L$143,'Detail Jan-May'!$M$143,'Detail Jan-May'!$N$143,'Detail Jan-May'!$L$174,'Detail Jan-May'!$M$174,'Detail Jan-May'!$N$174,'Detail Jan-May'!$L$188,'Detail Jan-May'!$M$188,'Detail Jan-May'!$N$188</definedName>
    <definedName name="QB_FORMULA_2_1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2_1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2_1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FORMULA_2_1" localSheetId="0" hidden="1">'by Month'!$S$18,'by Month'!$U$18,'by Month'!$I$19,'by Month'!$K$19,'by Month'!$M$19,'by Month'!$O$19,'by Month'!$Q$19,'by Month'!$S$19,'by Month'!$U$19,'by Month'!$I$20,'by Month'!$K$20,'by Month'!$M$20,'by Month'!$O$20,'by Month'!$Q$20,'by Month'!$S$20,'by Month'!$U$20</definedName>
    <definedName name="QB_FORMULA_2_2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2_2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2_2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FORMULA_2_3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2_3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2_3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FORMULA_2_4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2_4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2_4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FORMULA_2_5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2_5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2_5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FORMULA_3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3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3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FORMULA_3" localSheetId="0" hidden="1">'by Month'!$N$29,'by Month'!$N$30,'by Month'!$N$31,'by Month'!$N$32,'by Month'!$N$33,'by Month'!$N$34,'by Month'!$N$35,'by Month'!$N$36,'by Month'!$N$37,'by Month'!$N$38,'by Month'!$N$39,'by Month'!$N$40,'by Month'!$N$41,'by Month'!$N$42,'by Month'!$N$43,'by Month'!$I$44</definedName>
    <definedName name="QB_FORMULA_3" localSheetId="5" hidden="1">'Detail Jan-May'!$L$194,'Detail Jan-May'!$M$194,'Detail Jan-May'!$N$194,'Detail Jan-May'!$L$207,'Detail Jan-May'!$M$207,'Detail Jan-May'!$N$207,'Detail Jan-May'!$L$216,'Detail Jan-May'!$M$216,'Detail Jan-May'!$N$216,'Detail Jan-May'!$L$219,'Detail Jan-May'!$M$219,'Detail Jan-May'!$N$219,'Detail Jan-May'!$L$227,'Detail Jan-May'!$M$227,'Detail Jan-May'!$N$227,'Detail Jan-May'!$L$254</definedName>
    <definedName name="QB_FORMULA_3_1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3_1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3_1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FORMULA_3_1" localSheetId="0" hidden="1">'by Month'!$I$21,'by Month'!$K$21,'by Month'!$M$21,'by Month'!$O$21,'by Month'!$Q$21,'by Month'!$S$21,'by Month'!$U$21,'by Month'!$U$25,'by Month'!$U$26,'by Month'!$U$27,'by Month'!$U$28,'by Month'!$U$29,'by Month'!$U$30,'by Month'!$U$31,'by Month'!$U$32,'by Month'!$U$33</definedName>
    <definedName name="QB_FORMULA_3_2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3_2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3_2" localSheetId="3" hidden="1">'August Detail'!#REF!,'August Detail'!#REF!,'August Detail'!#REF!</definedName>
    <definedName name="QB_FORMULA_3_3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3_3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3_3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FORMULA_3_4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3_4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3_4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FORMULA_3_5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3_5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3_5" localSheetId="3" hidden="1">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FORMULA_4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4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4" localSheetId="3" hidden="1">'August Detail'!#REF!,'August Detail'!#REF!,'August Detail'!#REF!,'August Detail'!#REF!,'August Detail'!#REF!</definedName>
    <definedName name="QB_FORMULA_4" localSheetId="0" hidden="1">'by Month'!$J$44,'by Month'!$K$44,'by Month'!$L$44,'by Month'!$M$44,'by Month'!$N$44,'by Month'!$I$45,'by Month'!$J$45,'by Month'!$K$45,'by Month'!$L$45,'by Month'!$M$45,'by Month'!$N$45,'by Month'!$I$46,'by Month'!$J$46,'by Month'!$K$46,'by Month'!$L$46,'by Month'!$M$46</definedName>
    <definedName name="QB_FORMULA_4" localSheetId="5" hidden="1">'Detail Jan-May'!$M$254,'Detail Jan-May'!$N$254,'Detail Jan-May'!$L$260,'Detail Jan-May'!$M$260,'Detail Jan-May'!$N$260,'Detail Jan-May'!$L$264,'Detail Jan-May'!$M$264,'Detail Jan-May'!$N$264,'Detail Jan-May'!$L$295,'Detail Jan-May'!$M$295,'Detail Jan-May'!$N$295,'Detail Jan-May'!$L$301,'Detail Jan-May'!$M$301,'Detail Jan-May'!$N$301,'Detail Jan-May'!$L$302,'Detail Jan-May'!$M$302</definedName>
    <definedName name="QB_FORMULA_4_1" localSheetId="2" hidden="1">'August by Class'!#REF!,'August by Class'!#REF!,'August by Class'!#REF!,'August by Class'!#REF!,'August by Class'!#REF!,'August by Class'!#REF!,'August by Class'!#REF!</definedName>
    <definedName name="QB_FORMULA_4_1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4_1" localSheetId="3" hidden="1">'August Detail'!#REF!,'August Detail'!#REF!,'August Detail'!#REF!,'August Detail'!#REF!,'August Detail'!#REF!</definedName>
    <definedName name="QB_FORMULA_4_1" localSheetId="0" hidden="1">'by Month'!$U$34,'by Month'!$U$35,'by Month'!$U$36,'by Month'!$U$37,'by Month'!$U$38,'by Month'!$U$39,'by Month'!$I$40,'by Month'!$K$40,'by Month'!$M$40,'by Month'!$O$40,'by Month'!$Q$40,'by Month'!$S$40,'by Month'!$U$40,'by Month'!$I$41,'by Month'!$K$41,'by Month'!$M$41</definedName>
    <definedName name="QB_FORMULA_4_2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4_2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4_2" localSheetId="3" hidden="1">'August Detail'!#REF!,'August Detail'!#REF!,'August Detail'!#REF!,'August Detail'!#REF!,'August Detail'!#REF!</definedName>
    <definedName name="QB_FORMULA_4_3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4_3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4_3" localSheetId="3" hidden="1">'August Detail'!#REF!,'August Detail'!#REF!</definedName>
    <definedName name="QB_FORMULA_4_4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4_4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4_4" localSheetId="3" hidden="1">'August Detail'!#REF!,'August Detail'!#REF!,'August Detail'!#REF!,'August Detail'!#REF!,'August Detail'!#REF!</definedName>
    <definedName name="QB_FORMULA_4_5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4_5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4_5" localSheetId="3" hidden="1">'August Detail'!#REF!,'August Detail'!#REF!,'August Detail'!#REF!,'August Detail'!#REF!,'August Detail'!#REF!,'August Detail'!#REF!,'August Detail'!#REF!,'August Detail'!#REF!,'August Detail'!#REF!,'August Detail'!#REF!,'August Detail'!#REF!</definedName>
    <definedName name="QB_FORMULA_5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5" localSheetId="1" hidden="1">'August by Month'!#REF!,'August by Month'!#REF!,'August by Month'!#REF!,'August by Month'!#REF!,'August by Month'!#REF!,'August by Month'!#REF!,'August by Month'!#REF!,'August by Month'!#REF!</definedName>
    <definedName name="QB_FORMULA_5" localSheetId="3" hidden="1">'August Detail'!#REF!</definedName>
    <definedName name="QB_FORMULA_5" localSheetId="0" hidden="1">'by Month'!$N$46,'by Month'!$I$47,'by Month'!$J$47,'by Month'!$K$47,'by Month'!$L$47,'by Month'!$M$47,'by Month'!$N$47,'by Month'!$I$48,'by Month'!$J$48,'by Month'!$K$48,'by Month'!$L$48,'by Month'!$M$48,'by Month'!$N$48</definedName>
    <definedName name="QB_FORMULA_5" localSheetId="5" hidden="1">'Detail Jan-May'!$N$302,'Detail Jan-May'!$L$303,'Detail Jan-May'!$M$303,'Detail Jan-May'!$N$303,'Detail Jan-May'!$L$304,'Detail Jan-May'!$M$304,'Detail Jan-May'!$N$304</definedName>
    <definedName name="QB_FORMULA_5_1" localSheetId="2" hidden="1">'August by Class'!#REF!,'August by Class'!#REF!,'August by Class'!#REF!</definedName>
    <definedName name="QB_FORMULA_5_1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5_1" localSheetId="3" hidden="1">'August Detail'!#REF!,'August Detail'!#REF!,'August Detail'!#REF!,'August Detail'!#REF!,'August Detail'!#REF!,'August Detail'!#REF!,'August Detail'!#REF!</definedName>
    <definedName name="QB_FORMULA_5_1" localSheetId="0" hidden="1">'by Month'!$O$41,'by Month'!$Q$41,'by Month'!$S$41,'by Month'!$U$41,'by Month'!$I$42,'by Month'!$K$42,'by Month'!$M$42,'by Month'!$O$42,'by Month'!$Q$42,'by Month'!$S$42,'by Month'!$U$42,'by Month'!$I$43,'by Month'!$K$43,'by Month'!$M$43,'by Month'!$O$43,'by Month'!$Q$43</definedName>
    <definedName name="QB_FORMULA_5_2" localSheetId="2" hidden="1">'August by Class'!#REF!,'August by Class'!#REF!</definedName>
    <definedName name="QB_FORMULA_5_2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5_3" localSheetId="2" hidden="1">'August by Class'!#REF!,'August by Class'!#REF!,'August by Class'!#REF!,'August by Class'!#REF!,'August by Class'!#REF!</definedName>
    <definedName name="QB_FORMULA_5_3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5_4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5_4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5_5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5_5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6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6" localSheetId="1" hidden="1">'August by Month'!#REF!,'August by Month'!#REF!,'August by Month'!#REF!,'August by Month'!#REF!,'August by Month'!#REF!,'August by Month'!#REF!</definedName>
    <definedName name="QB_FORMULA_6" localSheetId="0" hidden="1">'by Month'!$S$43,'by Month'!$U$43,'by Month'!$I$44,'by Month'!$K$44,'by Month'!$M$44,'by Month'!$O$44,'by Month'!$Q$44,'by Month'!$S$44,'by Month'!$U$44</definedName>
    <definedName name="QB_FORMULA_6_1" localSheetId="2" hidden="1">'August by Class'!#REF!,'August by Class'!#REF!,'August by Class'!#REF!</definedName>
    <definedName name="QB_FORMULA_6_1" localSheetId="1" hidden="1">'August by Month'!#REF!,'August by Month'!#REF!,'August by Month'!#REF!,'August by Month'!#REF!,'August by Month'!#REF!,'August by Month'!#REF!</definedName>
    <definedName name="QB_FORMULA_6_2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6_2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6_3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6_3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6_4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7" localSheetId="2" hidden="1">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Class'!#REF!,'August by Class'!#REF!</definedName>
    <definedName name="QB_FORMULA_7" localSheetId="1" hidden="1">'August by Month'!#REF!,'August by Month'!#REF!,'August by Month'!#REF!</definedName>
    <definedName name="QB_FORMULA_7_1" localSheetId="1" hidden="1">'August by Month'!#REF!,'August by Month'!#REF!,'August by Month'!#REF!</definedName>
    <definedName name="QB_FORMULA_7_2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8" localSheetId="2" hidden="1">'August by Class'!#REF!</definedName>
    <definedName name="QB_FORMULA_8" localSheetId="1" hidden="1">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FORMULA_9" localSheetId="1" hidden="1">'August by Month'!#REF!,'August by Month'!#REF!,'August by Month'!#REF!,'August by Month'!#REF!,'August by Month'!#REF!,'August by Month'!#REF!,'August by Month'!#REF!,'August by Month'!#REF!,'August by Month'!#REF!,'August by Month'!#REF!</definedName>
    <definedName name="QB_ROW_1023010" localSheetId="3" hidden="1">'August Detail'!#REF!</definedName>
    <definedName name="QB_ROW_1023010" localSheetId="5" hidden="1">'Detail Jan-May'!$B$5</definedName>
    <definedName name="QB_ROW_1023040" localSheetId="2" hidden="1">'August by Class'!#REF!</definedName>
    <definedName name="QB_ROW_1023040" localSheetId="1" hidden="1">'August by Month'!#REF!</definedName>
    <definedName name="QB_ROW_1023040" localSheetId="3" hidden="1">'August Detail'!#REF!</definedName>
    <definedName name="QB_ROW_1023040" localSheetId="0" hidden="1">'by Month'!$E$8</definedName>
    <definedName name="QB_ROW_1023040_1" localSheetId="2" hidden="1">'August by Class'!#REF!</definedName>
    <definedName name="QB_ROW_1023040_1" localSheetId="1" hidden="1">'August by Month'!#REF!</definedName>
    <definedName name="QB_ROW_1023040_1" localSheetId="3" hidden="1">'August Detail'!#REF!</definedName>
    <definedName name="QB_ROW_1023040_1" localSheetId="0" hidden="1">'by Month'!$E$4</definedName>
    <definedName name="QB_ROW_1023040_2" localSheetId="1" hidden="1">'August by Month'!$F$5</definedName>
    <definedName name="QB_ROW_1023040_2" localSheetId="3" hidden="1">'August Detail'!#REF!</definedName>
    <definedName name="QB_ROW_1023040_3" localSheetId="1" hidden="1">'August by Month'!$E$5</definedName>
    <definedName name="QB_ROW_1023040_3" localSheetId="3" hidden="1">'August Detail'!#REF!</definedName>
    <definedName name="QB_ROW_1023310" localSheetId="3" hidden="1">'August Detail'!#REF!</definedName>
    <definedName name="QB_ROW_1023310" localSheetId="5" hidden="1">'Detail Jan-May'!$B$30</definedName>
    <definedName name="QB_ROW_1023340" localSheetId="2" hidden="1">'August by Class'!#REF!</definedName>
    <definedName name="QB_ROW_1023340" localSheetId="1" hidden="1">'August by Month'!#REF!</definedName>
    <definedName name="QB_ROW_1023340" localSheetId="3" hidden="1">'August Detail'!#REF!</definedName>
    <definedName name="QB_ROW_1023340" localSheetId="0" hidden="1">'by Month'!$E$13</definedName>
    <definedName name="QB_ROW_1023340_1" localSheetId="2" hidden="1">'August by Class'!#REF!</definedName>
    <definedName name="QB_ROW_1023340_1" localSheetId="1" hidden="1">'August by Month'!#REF!</definedName>
    <definedName name="QB_ROW_1023340_1" localSheetId="3" hidden="1">'August Detail'!#REF!</definedName>
    <definedName name="QB_ROW_1023340_1" localSheetId="0" hidden="1">'by Month'!$E$9</definedName>
    <definedName name="QB_ROW_1023340_2" localSheetId="2" hidden="1">'August by Class'!#REF!</definedName>
    <definedName name="QB_ROW_1023340_2" localSheetId="1" hidden="1">'August by Month'!#REF!</definedName>
    <definedName name="QB_ROW_1023340_2" localSheetId="3" hidden="1">'August Detail'!#REF!</definedName>
    <definedName name="QB_ROW_1023340_3" localSheetId="2" hidden="1">'August by Class'!#REF!</definedName>
    <definedName name="QB_ROW_1023340_3" localSheetId="1" hidden="1">'August by Month'!$F$11</definedName>
    <definedName name="QB_ROW_1023340_3" localSheetId="3" hidden="1">'August Detail'!#REF!</definedName>
    <definedName name="QB_ROW_1023340_4" localSheetId="2" hidden="1">'August by Class'!#REF!</definedName>
    <definedName name="QB_ROW_1023340_4" localSheetId="1" hidden="1">'August by Month'!$E$11</definedName>
    <definedName name="QB_ROW_1023340_4" localSheetId="3" hidden="1">'August Detail'!#REF!</definedName>
    <definedName name="QB_ROW_1023340_5" localSheetId="2" hidden="1">'August by Class'!#REF!</definedName>
    <definedName name="QB_ROW_1023340_5" localSheetId="3" hidden="1">'August Detail'!#REF!</definedName>
    <definedName name="QB_ROW_1357020" localSheetId="3" hidden="1">'August Detail'!#REF!</definedName>
    <definedName name="QB_ROW_1357020" localSheetId="5" hidden="1">'Detail Jan-May'!$C$6</definedName>
    <definedName name="QB_ROW_1357050" localSheetId="2" hidden="1">'August by Class'!#REF!</definedName>
    <definedName name="QB_ROW_1357050" localSheetId="1" hidden="1">'August by Month'!#REF!</definedName>
    <definedName name="QB_ROW_1357050" localSheetId="3" hidden="1">'August Detail'!#REF!</definedName>
    <definedName name="QB_ROW_1357050" localSheetId="0" hidden="1">'by Month'!$F$9</definedName>
    <definedName name="QB_ROW_1357050_1" localSheetId="2" hidden="1">'August by Class'!#REF!</definedName>
    <definedName name="QB_ROW_1357050_1" localSheetId="1" hidden="1">'August by Month'!#REF!</definedName>
    <definedName name="QB_ROW_1357050_1" localSheetId="3" hidden="1">'August Detail'!#REF!</definedName>
    <definedName name="QB_ROW_1357050_1" localSheetId="0" hidden="1">'by Month'!$F$5</definedName>
    <definedName name="QB_ROW_1357050_2" localSheetId="1" hidden="1">'August by Month'!$G$6</definedName>
    <definedName name="QB_ROW_1357050_2" localSheetId="3" hidden="1">'August Detail'!#REF!</definedName>
    <definedName name="QB_ROW_1357050_3" localSheetId="1" hidden="1">'August by Month'!$F$6</definedName>
    <definedName name="QB_ROW_1357050_3" localSheetId="3" hidden="1">'August Detail'!#REF!</definedName>
    <definedName name="QB_ROW_1357320" localSheetId="3" hidden="1">'August Detail'!#REF!</definedName>
    <definedName name="QB_ROW_1357320" localSheetId="5" hidden="1">'Detail Jan-May'!$C$29</definedName>
    <definedName name="QB_ROW_1357350" localSheetId="2" hidden="1">'August by Class'!#REF!</definedName>
    <definedName name="QB_ROW_1357350" localSheetId="1" hidden="1">'August by Month'!#REF!</definedName>
    <definedName name="QB_ROW_1357350" localSheetId="3" hidden="1">'August Detail'!#REF!</definedName>
    <definedName name="QB_ROW_1357350" localSheetId="0" hidden="1">'by Month'!$F$12</definedName>
    <definedName name="QB_ROW_1357350_1" localSheetId="2" hidden="1">'August by Class'!#REF!</definedName>
    <definedName name="QB_ROW_1357350_1" localSheetId="1" hidden="1">'August by Month'!#REF!</definedName>
    <definedName name="QB_ROW_1357350_1" localSheetId="3" hidden="1">'August Detail'!#REF!</definedName>
    <definedName name="QB_ROW_1357350_1" localSheetId="0" hidden="1">'by Month'!$F$8</definedName>
    <definedName name="QB_ROW_1357350_2" localSheetId="2" hidden="1">'August by Class'!#REF!</definedName>
    <definedName name="QB_ROW_1357350_2" localSheetId="1" hidden="1">'August by Month'!#REF!</definedName>
    <definedName name="QB_ROW_1357350_2" localSheetId="3" hidden="1">'August Detail'!#REF!</definedName>
    <definedName name="QB_ROW_1357350_3" localSheetId="2" hidden="1">'August by Class'!#REF!</definedName>
    <definedName name="QB_ROW_1357350_3" localSheetId="1" hidden="1">'August by Month'!$G$10</definedName>
    <definedName name="QB_ROW_1357350_3" localSheetId="3" hidden="1">'August Detail'!#REF!</definedName>
    <definedName name="QB_ROW_1357350_4" localSheetId="2" hidden="1">'August by Class'!#REF!</definedName>
    <definedName name="QB_ROW_1357350_4" localSheetId="1" hidden="1">'August by Month'!$F$10</definedName>
    <definedName name="QB_ROW_1357350_4" localSheetId="3" hidden="1">'August Detail'!#REF!</definedName>
    <definedName name="QB_ROW_1357350_5" localSheetId="2" hidden="1">'August by Class'!#REF!</definedName>
    <definedName name="QB_ROW_1357350_5" localSheetId="3" hidden="1">'August Detail'!#REF!</definedName>
    <definedName name="QB_ROW_1416020" localSheetId="3" hidden="1">'August Detail'!#REF!</definedName>
    <definedName name="QB_ROW_1416020" localSheetId="5" hidden="1">'Detail Jan-May'!$C$32</definedName>
    <definedName name="QB_ROW_1416050" localSheetId="2" hidden="1">'August by Class'!#REF!</definedName>
    <definedName name="QB_ROW_1416050" localSheetId="1" hidden="1">'August by Month'!#REF!</definedName>
    <definedName name="QB_ROW_1416050" localSheetId="3" hidden="1">'August Detail'!#REF!</definedName>
    <definedName name="QB_ROW_1416050" localSheetId="0" hidden="1">'by Month'!$F$15</definedName>
    <definedName name="QB_ROW_1416050_1" localSheetId="2" hidden="1">'August by Class'!#REF!</definedName>
    <definedName name="QB_ROW_1416050_1" localSheetId="1" hidden="1">'August by Month'!#REF!</definedName>
    <definedName name="QB_ROW_1416050_1" localSheetId="3" hidden="1">'August Detail'!#REF!</definedName>
    <definedName name="QB_ROW_1416050_1" localSheetId="0" hidden="1">'by Month'!$F$11</definedName>
    <definedName name="QB_ROW_1416050_2" localSheetId="2" hidden="1">'August by Class'!#REF!</definedName>
    <definedName name="QB_ROW_1416050_2" localSheetId="1" hidden="1">'August by Month'!#REF!</definedName>
    <definedName name="QB_ROW_1416050_2" localSheetId="3" hidden="1">'August Detail'!#REF!</definedName>
    <definedName name="QB_ROW_1416050_3" localSheetId="2" hidden="1">'August by Class'!#REF!</definedName>
    <definedName name="QB_ROW_1416050_3" localSheetId="1" hidden="1">'August by Month'!$G$13</definedName>
    <definedName name="QB_ROW_1416050_3" localSheetId="3" hidden="1">'August Detail'!#REF!</definedName>
    <definedName name="QB_ROW_1416050_4" localSheetId="2" hidden="1">'August by Class'!#REF!</definedName>
    <definedName name="QB_ROW_1416050_4" localSheetId="1" hidden="1">'August by Month'!$F$13</definedName>
    <definedName name="QB_ROW_1416050_4" localSheetId="3" hidden="1">'August Detail'!#REF!</definedName>
    <definedName name="QB_ROW_1416050_5" localSheetId="2" hidden="1">'August by Class'!#REF!</definedName>
    <definedName name="QB_ROW_1416050_5" localSheetId="3" hidden="1">'August Detail'!#REF!</definedName>
    <definedName name="QB_ROW_1416320" localSheetId="3" hidden="1">'August Detail'!#REF!</definedName>
    <definedName name="QB_ROW_1416320" localSheetId="5" hidden="1">'Detail Jan-May'!$C$73</definedName>
    <definedName name="QB_ROW_1416350" localSheetId="2" hidden="1">'August by Class'!#REF!</definedName>
    <definedName name="QB_ROW_1416350" localSheetId="1" hidden="1">'August by Month'!#REF!</definedName>
    <definedName name="QB_ROW_1416350" localSheetId="3" hidden="1">'August Detail'!#REF!</definedName>
    <definedName name="QB_ROW_1416350" localSheetId="0" hidden="1">'by Month'!$F$22</definedName>
    <definedName name="QB_ROW_1416350_1" localSheetId="2" hidden="1">'August by Class'!#REF!</definedName>
    <definedName name="QB_ROW_1416350_1" localSheetId="1" hidden="1">'August by Month'!#REF!</definedName>
    <definedName name="QB_ROW_1416350_1" localSheetId="3" hidden="1">'August Detail'!#REF!</definedName>
    <definedName name="QB_ROW_1416350_1" localSheetId="0" hidden="1">'by Month'!$F$18</definedName>
    <definedName name="QB_ROW_1416350_2" localSheetId="2" hidden="1">'August by Class'!#REF!</definedName>
    <definedName name="QB_ROW_1416350_2" localSheetId="1" hidden="1">'August by Month'!#REF!</definedName>
    <definedName name="QB_ROW_1416350_2" localSheetId="3" hidden="1">'August Detail'!#REF!</definedName>
    <definedName name="QB_ROW_1416350_3" localSheetId="2" hidden="1">'August by Class'!#REF!</definedName>
    <definedName name="QB_ROW_1416350_3" localSheetId="1" hidden="1">'August by Month'!#REF!</definedName>
    <definedName name="QB_ROW_1416350_3" localSheetId="3" hidden="1">'August Detail'!#REF!</definedName>
    <definedName name="QB_ROW_1416350_4" localSheetId="2" hidden="1">'August by Class'!#REF!</definedName>
    <definedName name="QB_ROW_1416350_4" localSheetId="1" hidden="1">'August by Month'!$G$19</definedName>
    <definedName name="QB_ROW_1416350_4" localSheetId="3" hidden="1">'August Detail'!#REF!</definedName>
    <definedName name="QB_ROW_1416350_5" localSheetId="2" hidden="1">'August by Class'!#REF!</definedName>
    <definedName name="QB_ROW_1416350_5" localSheetId="1" hidden="1">'August by Month'!$F$19</definedName>
    <definedName name="QB_ROW_1416350_5" localSheetId="3" hidden="1">'August Detail'!#REF!</definedName>
    <definedName name="QB_ROW_1417040" localSheetId="3" hidden="1">'August Detail'!#REF!</definedName>
    <definedName name="QB_ROW_1417040" localSheetId="5" hidden="1">'Detail Jan-May'!$E$49</definedName>
    <definedName name="QB_ROW_1417070" localSheetId="3" hidden="1">'August Detail'!#REF!</definedName>
    <definedName name="QB_ROW_1417070_1" localSheetId="3" hidden="1">'August Detail'!#REF!</definedName>
    <definedName name="QB_ROW_1417070_2" localSheetId="3" hidden="1">'August Detail'!#REF!</definedName>
    <definedName name="QB_ROW_1417070_3" localSheetId="3" hidden="1">'August Detail'!#REF!</definedName>
    <definedName name="QB_ROW_1417070_4" localSheetId="3" hidden="1">'August Detail'!#REF!</definedName>
    <definedName name="QB_ROW_1417070_5" localSheetId="3" hidden="1">'August Detail'!#REF!</definedName>
    <definedName name="QB_ROW_1417270" localSheetId="2" hidden="1">'August by Class'!#REF!</definedName>
    <definedName name="QB_ROW_1417270" localSheetId="1" hidden="1">'August by Month'!#REF!</definedName>
    <definedName name="QB_ROW_1417270" localSheetId="0" hidden="1">'by Month'!$H$20</definedName>
    <definedName name="QB_ROW_1417270_1" localSheetId="2" hidden="1">'August by Class'!#REF!</definedName>
    <definedName name="QB_ROW_1417270_1" localSheetId="1" hidden="1">'August by Month'!#REF!</definedName>
    <definedName name="QB_ROW_1417270_1" localSheetId="0" hidden="1">'by Month'!$H$16</definedName>
    <definedName name="QB_ROW_1417270_2" localSheetId="2" hidden="1">'August by Class'!#REF!</definedName>
    <definedName name="QB_ROW_1417270_2" localSheetId="1" hidden="1">'August by Month'!#REF!</definedName>
    <definedName name="QB_ROW_1417270_3" localSheetId="2" hidden="1">'August by Class'!#REF!</definedName>
    <definedName name="QB_ROW_1417270_3" localSheetId="1" hidden="1">'August by Month'!#REF!</definedName>
    <definedName name="QB_ROW_1417270_4" localSheetId="2" hidden="1">'August by Class'!#REF!</definedName>
    <definedName name="QB_ROW_1417270_4" localSheetId="1" hidden="1">'August by Month'!$I$17</definedName>
    <definedName name="QB_ROW_1417270_5" localSheetId="2" hidden="1">'August by Class'!#REF!</definedName>
    <definedName name="QB_ROW_1417270_5" localSheetId="1" hidden="1">'August by Month'!$H$17</definedName>
    <definedName name="QB_ROW_1417340" localSheetId="3" hidden="1">'August Detail'!#REF!</definedName>
    <definedName name="QB_ROW_1417340" localSheetId="5" hidden="1">'Detail Jan-May'!$E$71</definedName>
    <definedName name="QB_ROW_1417370" localSheetId="3" hidden="1">'August Detail'!#REF!</definedName>
    <definedName name="QB_ROW_1417370_1" localSheetId="3" hidden="1">'August Detail'!#REF!</definedName>
    <definedName name="QB_ROW_1417370_2" localSheetId="3" hidden="1">'August Detail'!#REF!</definedName>
    <definedName name="QB_ROW_1417370_3" localSheetId="3" hidden="1">'August Detail'!#REF!</definedName>
    <definedName name="QB_ROW_1417370_4" localSheetId="3" hidden="1">'August Detail'!#REF!</definedName>
    <definedName name="QB_ROW_1417370_5" localSheetId="3" hidden="1">'August Detail'!#REF!</definedName>
    <definedName name="QB_ROW_1438010" localSheetId="3" hidden="1">'August Detail'!#REF!</definedName>
    <definedName name="QB_ROW_1438010" localSheetId="5" hidden="1">'Detail Jan-May'!$B$75</definedName>
    <definedName name="QB_ROW_1438040" localSheetId="2" hidden="1">'August by Class'!#REF!</definedName>
    <definedName name="QB_ROW_1438040" localSheetId="1" hidden="1">'August by Month'!#REF!</definedName>
    <definedName name="QB_ROW_1438040" localSheetId="3" hidden="1">'August Detail'!#REF!</definedName>
    <definedName name="QB_ROW_1438040" localSheetId="0" hidden="1">'by Month'!$E$27</definedName>
    <definedName name="QB_ROW_1438040_1" localSheetId="2" hidden="1">'August by Class'!#REF!</definedName>
    <definedName name="QB_ROW_1438040_1" localSheetId="1" hidden="1">'August by Month'!#REF!</definedName>
    <definedName name="QB_ROW_1438040_1" localSheetId="3" hidden="1">'August Detail'!#REF!</definedName>
    <definedName name="QB_ROW_1438040_1" localSheetId="0" hidden="1">'by Month'!$E$23</definedName>
    <definedName name="QB_ROW_1438040_2" localSheetId="2" hidden="1">'August by Class'!#REF!</definedName>
    <definedName name="QB_ROW_1438040_2" localSheetId="1" hidden="1">'August by Month'!#REF!</definedName>
    <definedName name="QB_ROW_1438040_2" localSheetId="3" hidden="1">'August Detail'!#REF!</definedName>
    <definedName name="QB_ROW_1438040_3" localSheetId="2" hidden="1">'August by Class'!#REF!</definedName>
    <definedName name="QB_ROW_1438040_3" localSheetId="1" hidden="1">'August by Month'!#REF!</definedName>
    <definedName name="QB_ROW_1438040_3" localSheetId="3" hidden="1">'August Detail'!#REF!</definedName>
    <definedName name="QB_ROW_1438040_4" localSheetId="2" hidden="1">'August by Class'!#REF!</definedName>
    <definedName name="QB_ROW_1438040_4" localSheetId="1" hidden="1">'August by Month'!$F$24</definedName>
    <definedName name="QB_ROW_1438040_4" localSheetId="3" hidden="1">'August Detail'!#REF!</definedName>
    <definedName name="QB_ROW_1438040_5" localSheetId="2" hidden="1">'August by Class'!#REF!</definedName>
    <definedName name="QB_ROW_1438040_5" localSheetId="1" hidden="1">'August by Month'!$E$24</definedName>
    <definedName name="QB_ROW_1438040_5" localSheetId="3" hidden="1">'August Detail'!#REF!</definedName>
    <definedName name="QB_ROW_1438310" localSheetId="3" hidden="1">'August Detail'!#REF!</definedName>
    <definedName name="QB_ROW_1438310" localSheetId="5" hidden="1">'Detail Jan-May'!$B$303</definedName>
    <definedName name="QB_ROW_1438340" localSheetId="2" hidden="1">'August by Class'!#REF!</definedName>
    <definedName name="QB_ROW_1438340" localSheetId="1" hidden="1">'August by Month'!#REF!</definedName>
    <definedName name="QB_ROW_1438340" localSheetId="3" hidden="1">'August Detail'!#REF!</definedName>
    <definedName name="QB_ROW_1438340" localSheetId="0" hidden="1">'by Month'!$E$45</definedName>
    <definedName name="QB_ROW_1438340_1" localSheetId="2" hidden="1">'August by Class'!#REF!</definedName>
    <definedName name="QB_ROW_1438340_1" localSheetId="1" hidden="1">'August by Month'!#REF!</definedName>
    <definedName name="QB_ROW_1438340_1" localSheetId="3" hidden="1">'August Detail'!#REF!</definedName>
    <definedName name="QB_ROW_1438340_1" localSheetId="0" hidden="1">'by Month'!$E$41</definedName>
    <definedName name="QB_ROW_1438340_2" localSheetId="2" hidden="1">'August by Class'!#REF!</definedName>
    <definedName name="QB_ROW_1438340_2" localSheetId="1" hidden="1">'August by Month'!#REF!</definedName>
    <definedName name="QB_ROW_1438340_2" localSheetId="3" hidden="1">'August Detail'!#REF!</definedName>
    <definedName name="QB_ROW_1438340_3" localSheetId="2" hidden="1">'August by Class'!#REF!</definedName>
    <definedName name="QB_ROW_1438340_3" localSheetId="1" hidden="1">'August by Month'!#REF!</definedName>
    <definedName name="QB_ROW_1438340_3" localSheetId="3" hidden="1">'August Detail'!#REF!</definedName>
    <definedName name="QB_ROW_1438340_4" localSheetId="2" hidden="1">'August by Class'!#REF!</definedName>
    <definedName name="QB_ROW_1438340_4" localSheetId="1" hidden="1">'August by Month'!#REF!</definedName>
    <definedName name="QB_ROW_1438340_4" localSheetId="3" hidden="1">'August Detail'!#REF!</definedName>
    <definedName name="QB_ROW_1438340_5" localSheetId="2" hidden="1">'August by Class'!#REF!</definedName>
    <definedName name="QB_ROW_1438340_5" localSheetId="1" hidden="1">'August by Month'!#REF!</definedName>
    <definedName name="QB_ROW_1438340_5" localSheetId="3" hidden="1">'August Detail'!#REF!</definedName>
    <definedName name="QB_ROW_1439020" localSheetId="3" hidden="1">'August Detail'!#REF!</definedName>
    <definedName name="QB_ROW_1439020" localSheetId="5" hidden="1">'Detail Jan-May'!$C$76</definedName>
    <definedName name="QB_ROW_1439050" localSheetId="2" hidden="1">'August by Class'!#REF!</definedName>
    <definedName name="QB_ROW_1439050" localSheetId="1" hidden="1">'August by Month'!#REF!</definedName>
    <definedName name="QB_ROW_1439050" localSheetId="3" hidden="1">'August Detail'!#REF!</definedName>
    <definedName name="QB_ROW_1439050" localSheetId="0" hidden="1">'by Month'!$F$28</definedName>
    <definedName name="QB_ROW_1439050_1" localSheetId="2" hidden="1">'August by Class'!#REF!</definedName>
    <definedName name="QB_ROW_1439050_1" localSheetId="1" hidden="1">'August by Month'!#REF!</definedName>
    <definedName name="QB_ROW_1439050_1" localSheetId="3" hidden="1">'August Detail'!#REF!</definedName>
    <definedName name="QB_ROW_1439050_1" localSheetId="0" hidden="1">'by Month'!$F$24</definedName>
    <definedName name="QB_ROW_1439050_2" localSheetId="2" hidden="1">'August by Class'!#REF!</definedName>
    <definedName name="QB_ROW_1439050_2" localSheetId="1" hidden="1">'August by Month'!#REF!</definedName>
    <definedName name="QB_ROW_1439050_2" localSheetId="3" hidden="1">'August Detail'!#REF!</definedName>
    <definedName name="QB_ROW_1439050_3" localSheetId="2" hidden="1">'August by Class'!#REF!</definedName>
    <definedName name="QB_ROW_1439050_3" localSheetId="1" hidden="1">'August by Month'!#REF!</definedName>
    <definedName name="QB_ROW_1439050_3" localSheetId="3" hidden="1">'August Detail'!#REF!</definedName>
    <definedName name="QB_ROW_1439050_4" localSheetId="2" hidden="1">'August by Class'!#REF!</definedName>
    <definedName name="QB_ROW_1439050_4" localSheetId="1" hidden="1">'August by Month'!$G$25</definedName>
    <definedName name="QB_ROW_1439050_4" localSheetId="3" hidden="1">'August Detail'!#REF!</definedName>
    <definedName name="QB_ROW_1439050_5" localSheetId="2" hidden="1">'August by Class'!#REF!</definedName>
    <definedName name="QB_ROW_1439050_5" localSheetId="1" hidden="1">'August by Month'!$F$25</definedName>
    <definedName name="QB_ROW_1439050_5" localSheetId="3" hidden="1">'August Detail'!#REF!</definedName>
    <definedName name="QB_ROW_1439320" localSheetId="3" hidden="1">'August Detail'!#REF!</definedName>
    <definedName name="QB_ROW_1439320" localSheetId="5" hidden="1">'Detail Jan-May'!$C$302</definedName>
    <definedName name="QB_ROW_1439350" localSheetId="2" hidden="1">'August by Class'!#REF!</definedName>
    <definedName name="QB_ROW_1439350" localSheetId="1" hidden="1">'August by Month'!#REF!</definedName>
    <definedName name="QB_ROW_1439350" localSheetId="3" hidden="1">'August Detail'!#REF!</definedName>
    <definedName name="QB_ROW_1439350" localSheetId="0" hidden="1">'by Month'!$F$44</definedName>
    <definedName name="QB_ROW_1439350_1" localSheetId="2" hidden="1">'August by Class'!#REF!</definedName>
    <definedName name="QB_ROW_1439350_1" localSheetId="1" hidden="1">'August by Month'!#REF!</definedName>
    <definedName name="QB_ROW_1439350_1" localSheetId="3" hidden="1">'August Detail'!#REF!</definedName>
    <definedName name="QB_ROW_1439350_1" localSheetId="0" hidden="1">'by Month'!$F$40</definedName>
    <definedName name="QB_ROW_1439350_2" localSheetId="2" hidden="1">'August by Class'!#REF!</definedName>
    <definedName name="QB_ROW_1439350_2" localSheetId="1" hidden="1">'August by Month'!#REF!</definedName>
    <definedName name="QB_ROW_1439350_2" localSheetId="3" hidden="1">'August Detail'!#REF!</definedName>
    <definedName name="QB_ROW_1439350_3" localSheetId="2" hidden="1">'August by Class'!#REF!</definedName>
    <definedName name="QB_ROW_1439350_3" localSheetId="1" hidden="1">'August by Month'!#REF!</definedName>
    <definedName name="QB_ROW_1439350_3" localSheetId="3" hidden="1">'August Detail'!#REF!</definedName>
    <definedName name="QB_ROW_1439350_4" localSheetId="2" hidden="1">'August by Class'!#REF!</definedName>
    <definedName name="QB_ROW_1439350_4" localSheetId="1" hidden="1">'August by Month'!#REF!</definedName>
    <definedName name="QB_ROW_1439350_4" localSheetId="3" hidden="1">'August Detail'!#REF!</definedName>
    <definedName name="QB_ROW_1439350_5" localSheetId="2" hidden="1">'August by Class'!#REF!</definedName>
    <definedName name="QB_ROW_1439350_5" localSheetId="1" hidden="1">'August by Month'!#REF!</definedName>
    <definedName name="QB_ROW_1439350_5" localSheetId="3" hidden="1">'August Detail'!#REF!</definedName>
    <definedName name="QB_ROW_1440030" localSheetId="3" hidden="1">'August Detail'!#REF!</definedName>
    <definedName name="QB_ROW_1440030" localSheetId="5" hidden="1">'Detail Jan-May'!$D$82</definedName>
    <definedName name="QB_ROW_1440060" localSheetId="3" hidden="1">'August Detail'!#REF!</definedName>
    <definedName name="QB_ROW_1440060_1" localSheetId="3" hidden="1">'August Detail'!#REF!</definedName>
    <definedName name="QB_ROW_1440060_2" localSheetId="3" hidden="1">'August Detail'!#REF!</definedName>
    <definedName name="QB_ROW_1440060_3" localSheetId="3" hidden="1">'August Detail'!#REF!</definedName>
    <definedName name="QB_ROW_1440060_4" localSheetId="3" hidden="1">'August Detail'!#REF!</definedName>
    <definedName name="QB_ROW_1440060_5" localSheetId="3" hidden="1">'August Detail'!#REF!</definedName>
    <definedName name="QB_ROW_1440260" localSheetId="2" hidden="1">'August by Class'!#REF!</definedName>
    <definedName name="QB_ROW_1440260" localSheetId="1" hidden="1">'August by Month'!#REF!</definedName>
    <definedName name="QB_ROW_1440260" localSheetId="0" hidden="1">'by Month'!$G$30</definedName>
    <definedName name="QB_ROW_1440260_1" localSheetId="2" hidden="1">'August by Class'!#REF!</definedName>
    <definedName name="QB_ROW_1440260_1" localSheetId="1" hidden="1">'August by Month'!#REF!</definedName>
    <definedName name="QB_ROW_1440260_1" localSheetId="0" hidden="1">'by Month'!$G$26</definedName>
    <definedName name="QB_ROW_1440260_2" localSheetId="2" hidden="1">'August by Class'!#REF!</definedName>
    <definedName name="QB_ROW_1440260_2" localSheetId="1" hidden="1">'August by Month'!#REF!</definedName>
    <definedName name="QB_ROW_1440260_3" localSheetId="2" hidden="1">'August by Class'!#REF!</definedName>
    <definedName name="QB_ROW_1440260_3" localSheetId="1" hidden="1">'August by Month'!#REF!</definedName>
    <definedName name="QB_ROW_1440260_4" localSheetId="2" hidden="1">'August by Class'!#REF!</definedName>
    <definedName name="QB_ROW_1440260_4" localSheetId="1" hidden="1">'August by Month'!$H$27</definedName>
    <definedName name="QB_ROW_1440260_5" localSheetId="2" hidden="1">'August by Class'!#REF!</definedName>
    <definedName name="QB_ROW_1440260_5" localSheetId="1" hidden="1">'August by Month'!$G$27</definedName>
    <definedName name="QB_ROW_1440330" localSheetId="3" hidden="1">'August Detail'!#REF!</definedName>
    <definedName name="QB_ROW_1440330" localSheetId="5" hidden="1">'Detail Jan-May'!$D$133</definedName>
    <definedName name="QB_ROW_1440360" localSheetId="3" hidden="1">'August Detail'!#REF!</definedName>
    <definedName name="QB_ROW_1440360_1" localSheetId="3" hidden="1">'August Detail'!#REF!</definedName>
    <definedName name="QB_ROW_1440360_2" localSheetId="3" hidden="1">'August Detail'!#REF!</definedName>
    <definedName name="QB_ROW_1440360_3" localSheetId="3" hidden="1">'August Detail'!#REF!</definedName>
    <definedName name="QB_ROW_1440360_4" localSheetId="3" hidden="1">'August Detail'!#REF!</definedName>
    <definedName name="QB_ROW_1440360_5" localSheetId="3" hidden="1">'August Detail'!#REF!</definedName>
    <definedName name="QB_ROW_1441030" localSheetId="5" hidden="1">'Detail Jan-May'!$D$77</definedName>
    <definedName name="QB_ROW_1441060" localSheetId="3" hidden="1">'August Detail'!#REF!</definedName>
    <definedName name="QB_ROW_1441060_1" localSheetId="3" hidden="1">'August Detail'!#REF!</definedName>
    <definedName name="QB_ROW_1441060_2" localSheetId="3" hidden="1">'August Detail'!#REF!</definedName>
    <definedName name="QB_ROW_1441060_3" localSheetId="3" hidden="1">'August Detail'!#REF!</definedName>
    <definedName name="QB_ROW_1441060_4" localSheetId="3" hidden="1">'August Detail'!#REF!</definedName>
    <definedName name="QB_ROW_1441060_5" localSheetId="3" hidden="1">'August Detail'!#REF!</definedName>
    <definedName name="QB_ROW_1441260" localSheetId="2" hidden="1">'August by Class'!#REF!</definedName>
    <definedName name="QB_ROW_1441260" localSheetId="1" hidden="1">'August by Month'!#REF!</definedName>
    <definedName name="QB_ROW_1441260" localSheetId="0" hidden="1">'by Month'!$G$29</definedName>
    <definedName name="QB_ROW_1441260_1" localSheetId="2" hidden="1">'August by Class'!#REF!</definedName>
    <definedName name="QB_ROW_1441260_1" localSheetId="1" hidden="1">'August by Month'!#REF!</definedName>
    <definedName name="QB_ROW_1441260_1" localSheetId="0" hidden="1">'by Month'!$G$25</definedName>
    <definedName name="QB_ROW_1441260_2" localSheetId="2" hidden="1">'August by Class'!#REF!</definedName>
    <definedName name="QB_ROW_1441260_2" localSheetId="1" hidden="1">'August by Month'!#REF!</definedName>
    <definedName name="QB_ROW_1441260_3" localSheetId="2" hidden="1">'August by Class'!#REF!</definedName>
    <definedName name="QB_ROW_1441260_3" localSheetId="1" hidden="1">'August by Month'!#REF!</definedName>
    <definedName name="QB_ROW_1441260_4" localSheetId="2" hidden="1">'August by Class'!#REF!</definedName>
    <definedName name="QB_ROW_1441260_4" localSheetId="1" hidden="1">'August by Month'!$G$26</definedName>
    <definedName name="QB_ROW_1441260_5" localSheetId="2" hidden="1">'August by Class'!#REF!</definedName>
    <definedName name="QB_ROW_1441330" localSheetId="5" hidden="1">'Detail Jan-May'!$D$81</definedName>
    <definedName name="QB_ROW_1441360" localSheetId="3" hidden="1">'August Detail'!#REF!</definedName>
    <definedName name="QB_ROW_1441360_1" localSheetId="3" hidden="1">'August Detail'!#REF!</definedName>
    <definedName name="QB_ROW_1441360_2" localSheetId="3" hidden="1">'August Detail'!#REF!</definedName>
    <definedName name="QB_ROW_1441360_3" localSheetId="3" hidden="1">'August Detail'!#REF!</definedName>
    <definedName name="QB_ROW_1441360_4" localSheetId="3" hidden="1">'August Detail'!#REF!</definedName>
    <definedName name="QB_ROW_1441360_5" localSheetId="3" hidden="1">'August Detail'!#REF!</definedName>
    <definedName name="QB_ROW_1442060" localSheetId="3" hidden="1">'August Detail'!#REF!</definedName>
    <definedName name="QB_ROW_1442260" localSheetId="2" hidden="1">'August by Class'!#REF!</definedName>
    <definedName name="QB_ROW_1442260" localSheetId="1" hidden="1">'August by Month'!#REF!</definedName>
    <definedName name="QB_ROW_1442260_1" localSheetId="2" hidden="1">'August by Class'!#REF!</definedName>
    <definedName name="QB_ROW_1442260_1" localSheetId="1" hidden="1">'August by Month'!#REF!</definedName>
    <definedName name="QB_ROW_1442260_2" localSheetId="2" hidden="1">'August by Class'!#REF!</definedName>
    <definedName name="QB_ROW_1442260_2" localSheetId="1" hidden="1">'August by Month'!#REF!</definedName>
    <definedName name="QB_ROW_1442260_3" localSheetId="1" hidden="1">'August by Month'!#REF!</definedName>
    <definedName name="QB_ROW_1442360" localSheetId="3" hidden="1">'August Detail'!#REF!</definedName>
    <definedName name="QB_ROW_1443030" localSheetId="3" hidden="1">'August Detail'!#REF!</definedName>
    <definedName name="QB_ROW_1443030" localSheetId="5" hidden="1">'Detail Jan-May'!$D$134</definedName>
    <definedName name="QB_ROW_1443060" localSheetId="3" hidden="1">'August Detail'!#REF!</definedName>
    <definedName name="QB_ROW_1443060_1" localSheetId="3" hidden="1">'August Detail'!#REF!</definedName>
    <definedName name="QB_ROW_1443060_2" localSheetId="3" hidden="1">'August Detail'!#REF!</definedName>
    <definedName name="QB_ROW_1443060_3" localSheetId="3" hidden="1">'August Detail'!#REF!</definedName>
    <definedName name="QB_ROW_1443060_4" localSheetId="3" hidden="1">'August Detail'!#REF!</definedName>
    <definedName name="QB_ROW_1443060_5" localSheetId="3" hidden="1">'August Detail'!#REF!</definedName>
    <definedName name="QB_ROW_1443260" localSheetId="2" hidden="1">'August by Class'!#REF!</definedName>
    <definedName name="QB_ROW_1443260" localSheetId="1" hidden="1">'August by Month'!#REF!</definedName>
    <definedName name="QB_ROW_1443260" localSheetId="0" hidden="1">'by Month'!$G$31</definedName>
    <definedName name="QB_ROW_1443260_1" localSheetId="2" hidden="1">'August by Class'!#REF!</definedName>
    <definedName name="QB_ROW_1443260_1" localSheetId="1" hidden="1">'August by Month'!#REF!</definedName>
    <definedName name="QB_ROW_1443260_1" localSheetId="0" hidden="1">'by Month'!$G$27</definedName>
    <definedName name="QB_ROW_1443260_2" localSheetId="2" hidden="1">'August by Class'!#REF!</definedName>
    <definedName name="QB_ROW_1443260_2" localSheetId="1" hidden="1">'August by Month'!#REF!</definedName>
    <definedName name="QB_ROW_1443260_3" localSheetId="2" hidden="1">'August by Class'!#REF!</definedName>
    <definedName name="QB_ROW_1443260_3" localSheetId="1" hidden="1">'August by Month'!#REF!</definedName>
    <definedName name="QB_ROW_1443260_4" localSheetId="2" hidden="1">'August by Class'!#REF!</definedName>
    <definedName name="QB_ROW_1443260_4" localSheetId="1" hidden="1">'August by Month'!#REF!</definedName>
    <definedName name="QB_ROW_1443260_5" localSheetId="2" hidden="1">'August by Class'!#REF!</definedName>
    <definedName name="QB_ROW_1443260_5" localSheetId="1" hidden="1">'August by Month'!$H$29</definedName>
    <definedName name="QB_ROW_1443330" localSheetId="3" hidden="1">'August Detail'!#REF!</definedName>
    <definedName name="QB_ROW_1443330" localSheetId="5" hidden="1">'Detail Jan-May'!$D$143</definedName>
    <definedName name="QB_ROW_1443360" localSheetId="3" hidden="1">'August Detail'!#REF!</definedName>
    <definedName name="QB_ROW_1443360_1" localSheetId="3" hidden="1">'August Detail'!#REF!</definedName>
    <definedName name="QB_ROW_1443360_2" localSheetId="3" hidden="1">'August Detail'!#REF!</definedName>
    <definedName name="QB_ROW_1443360_3" localSheetId="3" hidden="1">'August Detail'!#REF!</definedName>
    <definedName name="QB_ROW_1443360_4" localSheetId="3" hidden="1">'August Detail'!#REF!</definedName>
    <definedName name="QB_ROW_1443360_5" localSheetId="3" hidden="1">'August Detail'!#REF!</definedName>
    <definedName name="QB_ROW_1444060" localSheetId="3" hidden="1">'August Detail'!#REF!</definedName>
    <definedName name="QB_ROW_1444260" localSheetId="2" hidden="1">'August by Class'!#REF!</definedName>
    <definedName name="QB_ROW_1444260" localSheetId="1" hidden="1">'August by Month'!#REF!</definedName>
    <definedName name="QB_ROW_1444260_1" localSheetId="1" hidden="1">'August by Month'!#REF!</definedName>
    <definedName name="QB_ROW_1444360" localSheetId="3" hidden="1">'August Detail'!#REF!</definedName>
    <definedName name="QB_ROW_1446030" localSheetId="5" hidden="1">'Detail Jan-May'!$D$144</definedName>
    <definedName name="QB_ROW_1446060" localSheetId="3" hidden="1">'August Detail'!#REF!</definedName>
    <definedName name="QB_ROW_1446060_1" localSheetId="3" hidden="1">'August Detail'!#REF!</definedName>
    <definedName name="QB_ROW_1446060_2" localSheetId="3" hidden="1">'August Detail'!#REF!</definedName>
    <definedName name="QB_ROW_1446060_3" localSheetId="3" hidden="1">'August Detail'!#REF!</definedName>
    <definedName name="QB_ROW_1446060_4" localSheetId="3" hidden="1">'August Detail'!#REF!</definedName>
    <definedName name="QB_ROW_1446060_5" localSheetId="3" hidden="1">'August Detail'!#REF!</definedName>
    <definedName name="QB_ROW_1446260" localSheetId="2" hidden="1">'August by Class'!#REF!</definedName>
    <definedName name="QB_ROW_1446260" localSheetId="1" hidden="1">'August by Month'!#REF!</definedName>
    <definedName name="QB_ROW_1446260" localSheetId="0" hidden="1">'by Month'!$G$32</definedName>
    <definedName name="QB_ROW_1446260_1" localSheetId="2" hidden="1">'August by Class'!#REF!</definedName>
    <definedName name="QB_ROW_1446260_1" localSheetId="1" hidden="1">'August by Month'!#REF!</definedName>
    <definedName name="QB_ROW_1446260_1" localSheetId="0" hidden="1">'by Month'!$G$28</definedName>
    <definedName name="QB_ROW_1446260_2" localSheetId="2" hidden="1">'August by Class'!#REF!</definedName>
    <definedName name="QB_ROW_1446260_2" localSheetId="1" hidden="1">'August by Month'!#REF!</definedName>
    <definedName name="QB_ROW_1446260_3" localSheetId="2" hidden="1">'August by Class'!#REF!</definedName>
    <definedName name="QB_ROW_1446260_3" localSheetId="1" hidden="1">'August by Month'!#REF!</definedName>
    <definedName name="QB_ROW_1446260_4" localSheetId="2" hidden="1">'August by Class'!#REF!</definedName>
    <definedName name="QB_ROW_1446260_4" localSheetId="1" hidden="1">'August by Month'!#REF!</definedName>
    <definedName name="QB_ROW_1446260_5" localSheetId="2" hidden="1">'August by Class'!#REF!</definedName>
    <definedName name="QB_ROW_1446260_5" localSheetId="1" hidden="1">'August by Month'!$H$30</definedName>
    <definedName name="QB_ROW_1446330" localSheetId="5" hidden="1">'Detail Jan-May'!$D$174</definedName>
    <definedName name="QB_ROW_1446360" localSheetId="3" hidden="1">'August Detail'!#REF!</definedName>
    <definedName name="QB_ROW_1446360_1" localSheetId="3" hidden="1">'August Detail'!#REF!</definedName>
    <definedName name="QB_ROW_1446360_2" localSheetId="3" hidden="1">'August Detail'!#REF!</definedName>
    <definedName name="QB_ROW_1446360_3" localSheetId="3" hidden="1">'August Detail'!#REF!</definedName>
    <definedName name="QB_ROW_1446360_4" localSheetId="3" hidden="1">'August Detail'!#REF!</definedName>
    <definedName name="QB_ROW_1446360_5" localSheetId="3" hidden="1">'August Detail'!#REF!</definedName>
    <definedName name="QB_ROW_1447030" localSheetId="3" hidden="1">'August Detail'!#REF!</definedName>
    <definedName name="QB_ROW_1447030" localSheetId="5" hidden="1">'Detail Jan-May'!$D$175</definedName>
    <definedName name="QB_ROW_1447060" localSheetId="3" hidden="1">'August Detail'!#REF!</definedName>
    <definedName name="QB_ROW_1447060_1" localSheetId="3" hidden="1">'August Detail'!#REF!</definedName>
    <definedName name="QB_ROW_1447060_2" localSheetId="3" hidden="1">'August Detail'!#REF!</definedName>
    <definedName name="QB_ROW_1447060_3" localSheetId="3" hidden="1">'August Detail'!#REF!</definedName>
    <definedName name="QB_ROW_1447060_4" localSheetId="3" hidden="1">'August Detail'!#REF!</definedName>
    <definedName name="QB_ROW_1447060_5" localSheetId="3" hidden="1">'August Detail'!#REF!</definedName>
    <definedName name="QB_ROW_1447260" localSheetId="2" hidden="1">'August by Class'!#REF!</definedName>
    <definedName name="QB_ROW_1447260" localSheetId="1" hidden="1">'August by Month'!#REF!</definedName>
    <definedName name="QB_ROW_1447260" localSheetId="0" hidden="1">'by Month'!$G$33</definedName>
    <definedName name="QB_ROW_1447260_1" localSheetId="2" hidden="1">'August by Class'!#REF!</definedName>
    <definedName name="QB_ROW_1447260_1" localSheetId="1" hidden="1">'August by Month'!#REF!</definedName>
    <definedName name="QB_ROW_1447260_1" localSheetId="0" hidden="1">'by Month'!$G$29</definedName>
    <definedName name="QB_ROW_1447260_2" localSheetId="2" hidden="1">'August by Class'!#REF!</definedName>
    <definedName name="QB_ROW_1447260_2" localSheetId="1" hidden="1">'August by Month'!#REF!</definedName>
    <definedName name="QB_ROW_1447260_3" localSheetId="2" hidden="1">'August by Class'!#REF!</definedName>
    <definedName name="QB_ROW_1447260_3" localSheetId="1" hidden="1">'August by Month'!#REF!</definedName>
    <definedName name="QB_ROW_1447260_4" localSheetId="2" hidden="1">'August by Class'!#REF!</definedName>
    <definedName name="QB_ROW_1447260_4" localSheetId="1" hidden="1">'August by Month'!#REF!</definedName>
    <definedName name="QB_ROW_1447260_5" localSheetId="2" hidden="1">'August by Class'!#REF!</definedName>
    <definedName name="QB_ROW_1447330" localSheetId="3" hidden="1">'August Detail'!#REF!</definedName>
    <definedName name="QB_ROW_1447330" localSheetId="5" hidden="1">'Detail Jan-May'!$D$188</definedName>
    <definedName name="QB_ROW_1447360" localSheetId="3" hidden="1">'August Detail'!#REF!</definedName>
    <definedName name="QB_ROW_1447360_1" localSheetId="3" hidden="1">'August Detail'!#REF!</definedName>
    <definedName name="QB_ROW_1447360_2" localSheetId="3" hidden="1">'August Detail'!#REF!</definedName>
    <definedName name="QB_ROW_1447360_3" localSheetId="3" hidden="1">'August Detail'!#REF!</definedName>
    <definedName name="QB_ROW_1447360_4" localSheetId="3" hidden="1">'August Detail'!#REF!</definedName>
    <definedName name="QB_ROW_1447360_5" localSheetId="3" hidden="1">'August Detail'!#REF!</definedName>
    <definedName name="QB_ROW_1449030" localSheetId="5" hidden="1">'Detail Jan-May'!$D$189</definedName>
    <definedName name="QB_ROW_1449260" localSheetId="0" hidden="1">'by Month'!$G$34</definedName>
    <definedName name="QB_ROW_1449260_1" localSheetId="0" hidden="1">'by Month'!$G$30</definedName>
    <definedName name="QB_ROW_1449330" localSheetId="5" hidden="1">'Detail Jan-May'!$D$194</definedName>
    <definedName name="QB_ROW_1452030" localSheetId="3" hidden="1">'August Detail'!#REF!</definedName>
    <definedName name="QB_ROW_1452030" localSheetId="5" hidden="1">'Detail Jan-May'!$D$220</definedName>
    <definedName name="QB_ROW_1452060" localSheetId="3" hidden="1">'August Detail'!#REF!</definedName>
    <definedName name="QB_ROW_1452060_1" localSheetId="3" hidden="1">'August Detail'!#REF!</definedName>
    <definedName name="QB_ROW_1452060_2" localSheetId="3" hidden="1">'August Detail'!#REF!</definedName>
    <definedName name="QB_ROW_1452060_3" localSheetId="3" hidden="1">'August Detail'!#REF!</definedName>
    <definedName name="QB_ROW_1452060_4" localSheetId="3" hidden="1">'August Detail'!#REF!</definedName>
    <definedName name="QB_ROW_1452260" localSheetId="2" hidden="1">'August by Class'!#REF!</definedName>
    <definedName name="QB_ROW_1452260" localSheetId="1" hidden="1">'August by Month'!#REF!</definedName>
    <definedName name="QB_ROW_1452260" localSheetId="0" hidden="1">'by Month'!$G$38</definedName>
    <definedName name="QB_ROW_1452260_1" localSheetId="2" hidden="1">'August by Class'!#REF!</definedName>
    <definedName name="QB_ROW_1452260_1" localSheetId="1" hidden="1">'August by Month'!#REF!</definedName>
    <definedName name="QB_ROW_1452260_1" localSheetId="0" hidden="1">'by Month'!$G$34</definedName>
    <definedName name="QB_ROW_1452260_2" localSheetId="2" hidden="1">'August by Class'!#REF!</definedName>
    <definedName name="QB_ROW_1452260_2" localSheetId="1" hidden="1">'August by Month'!#REF!</definedName>
    <definedName name="QB_ROW_1452260_3" localSheetId="2" hidden="1">'August by Class'!#REF!</definedName>
    <definedName name="QB_ROW_1452260_3" localSheetId="1" hidden="1">'August by Month'!#REF!</definedName>
    <definedName name="QB_ROW_1452260_4" localSheetId="1" hidden="1">'August by Month'!#REF!</definedName>
    <definedName name="QB_ROW_1452330" localSheetId="3" hidden="1">'August Detail'!#REF!</definedName>
    <definedName name="QB_ROW_1452330" localSheetId="5" hidden="1">'Detail Jan-May'!$D$227</definedName>
    <definedName name="QB_ROW_1452360" localSheetId="3" hidden="1">'August Detail'!#REF!</definedName>
    <definedName name="QB_ROW_1452360_1" localSheetId="3" hidden="1">'August Detail'!#REF!</definedName>
    <definedName name="QB_ROW_1452360_2" localSheetId="3" hidden="1">'August Detail'!#REF!</definedName>
    <definedName name="QB_ROW_1452360_3" localSheetId="3" hidden="1">'August Detail'!#REF!</definedName>
    <definedName name="QB_ROW_1452360_4" localSheetId="3" hidden="1">'August Detail'!#REF!</definedName>
    <definedName name="QB_ROW_1453030" localSheetId="3" hidden="1">'August Detail'!#REF!</definedName>
    <definedName name="QB_ROW_1453030" localSheetId="5" hidden="1">'Detail Jan-May'!$D$228</definedName>
    <definedName name="QB_ROW_1453060" localSheetId="3" hidden="1">'August Detail'!#REF!</definedName>
    <definedName name="QB_ROW_1453060_1" localSheetId="3" hidden="1">'August Detail'!#REF!</definedName>
    <definedName name="QB_ROW_1453060_2" localSheetId="3" hidden="1">'August Detail'!#REF!</definedName>
    <definedName name="QB_ROW_1453060_3" localSheetId="3" hidden="1">'August Detail'!#REF!</definedName>
    <definedName name="QB_ROW_1453060_4" localSheetId="3" hidden="1">'August Detail'!#REF!</definedName>
    <definedName name="QB_ROW_1453060_5" localSheetId="3" hidden="1">'August Detail'!#REF!</definedName>
    <definedName name="QB_ROW_1453260" localSheetId="2" hidden="1">'August by Class'!#REF!</definedName>
    <definedName name="QB_ROW_1453260" localSheetId="1" hidden="1">'August by Month'!#REF!</definedName>
    <definedName name="QB_ROW_1453260" localSheetId="0" hidden="1">'by Month'!$G$39</definedName>
    <definedName name="QB_ROW_1453260_1" localSheetId="2" hidden="1">'August by Class'!#REF!</definedName>
    <definedName name="QB_ROW_1453260_1" localSheetId="1" hidden="1">'August by Month'!#REF!</definedName>
    <definedName name="QB_ROW_1453260_1" localSheetId="0" hidden="1">'by Month'!$G$35</definedName>
    <definedName name="QB_ROW_1453260_2" localSheetId="2" hidden="1">'August by Class'!#REF!</definedName>
    <definedName name="QB_ROW_1453260_2" localSheetId="1" hidden="1">'August by Month'!#REF!</definedName>
    <definedName name="QB_ROW_1453260_3" localSheetId="2" hidden="1">'August by Class'!#REF!</definedName>
    <definedName name="QB_ROW_1453260_3" localSheetId="1" hidden="1">'August by Month'!#REF!</definedName>
    <definedName name="QB_ROW_1453260_4" localSheetId="2" hidden="1">'August by Class'!#REF!</definedName>
    <definedName name="QB_ROW_1453260_4" localSheetId="1" hidden="1">'August by Month'!#REF!</definedName>
    <definedName name="QB_ROW_1453260_5" localSheetId="2" hidden="1">'August by Class'!#REF!</definedName>
    <definedName name="QB_ROW_1453260_5" localSheetId="1" hidden="1">'August by Month'!#REF!</definedName>
    <definedName name="QB_ROW_1453330" localSheetId="3" hidden="1">'August Detail'!#REF!</definedName>
    <definedName name="QB_ROW_1453330" localSheetId="5" hidden="1">'Detail Jan-May'!$D$254</definedName>
    <definedName name="QB_ROW_1453360" localSheetId="3" hidden="1">'August Detail'!#REF!</definedName>
    <definedName name="QB_ROW_1453360_1" localSheetId="3" hidden="1">'August Detail'!#REF!</definedName>
    <definedName name="QB_ROW_1453360_2" localSheetId="3" hidden="1">'August Detail'!#REF!</definedName>
    <definedName name="QB_ROW_1453360_3" localSheetId="3" hidden="1">'August Detail'!#REF!</definedName>
    <definedName name="QB_ROW_1453360_4" localSheetId="3" hidden="1">'August Detail'!#REF!</definedName>
    <definedName name="QB_ROW_1453360_5" localSheetId="3" hidden="1">'August Detail'!#REF!</definedName>
    <definedName name="QB_ROW_1454030" localSheetId="3" hidden="1">'August Detail'!#REF!</definedName>
    <definedName name="QB_ROW_1454030" localSheetId="5" hidden="1">'Detail Jan-May'!$D$255</definedName>
    <definedName name="QB_ROW_1454060" localSheetId="3" hidden="1">'August Detail'!#REF!</definedName>
    <definedName name="QB_ROW_1454060_1" localSheetId="3" hidden="1">'August Detail'!#REF!</definedName>
    <definedName name="QB_ROW_1454060_2" localSheetId="3" hidden="1">'August Detail'!#REF!</definedName>
    <definedName name="QB_ROW_1454060_3" localSheetId="3" hidden="1">'August Detail'!#REF!</definedName>
    <definedName name="QB_ROW_1454060_4" localSheetId="3" hidden="1">'August Detail'!#REF!</definedName>
    <definedName name="QB_ROW_1454060_5" localSheetId="3" hidden="1">'August Detail'!#REF!</definedName>
    <definedName name="QB_ROW_1454260" localSheetId="2" hidden="1">'August by Class'!#REF!</definedName>
    <definedName name="QB_ROW_1454260" localSheetId="1" hidden="1">'August by Month'!#REF!</definedName>
    <definedName name="QB_ROW_1454260" localSheetId="0" hidden="1">'by Month'!$G$40</definedName>
    <definedName name="QB_ROW_1454260_1" localSheetId="2" hidden="1">'August by Class'!#REF!</definedName>
    <definedName name="QB_ROW_1454260_1" localSheetId="1" hidden="1">'August by Month'!#REF!</definedName>
    <definedName name="QB_ROW_1454260_1" localSheetId="0" hidden="1">'by Month'!$G$36</definedName>
    <definedName name="QB_ROW_1454260_2" localSheetId="2" hidden="1">'August by Class'!#REF!</definedName>
    <definedName name="QB_ROW_1454260_2" localSheetId="1" hidden="1">'August by Month'!#REF!</definedName>
    <definedName name="QB_ROW_1454260_3" localSheetId="2" hidden="1">'August by Class'!#REF!</definedName>
    <definedName name="QB_ROW_1454260_3" localSheetId="1" hidden="1">'August by Month'!#REF!</definedName>
    <definedName name="QB_ROW_1454260_4" localSheetId="2" hidden="1">'August by Class'!#REF!</definedName>
    <definedName name="QB_ROW_1454260_4" localSheetId="1" hidden="1">'August by Month'!#REF!</definedName>
    <definedName name="QB_ROW_1454260_5" localSheetId="2" hidden="1">'August by Class'!#REF!</definedName>
    <definedName name="QB_ROW_1454260_5" localSheetId="1" hidden="1">'August by Month'!$H$35</definedName>
    <definedName name="QB_ROW_1454330" localSheetId="3" hidden="1">'August Detail'!#REF!</definedName>
    <definedName name="QB_ROW_1454330" localSheetId="5" hidden="1">'Detail Jan-May'!$D$260</definedName>
    <definedName name="QB_ROW_1454360" localSheetId="3" hidden="1">'August Detail'!#REF!</definedName>
    <definedName name="QB_ROW_1454360_1" localSheetId="3" hidden="1">'August Detail'!#REF!</definedName>
    <definedName name="QB_ROW_1454360_2" localSheetId="3" hidden="1">'August Detail'!#REF!</definedName>
    <definedName name="QB_ROW_1454360_3" localSheetId="3" hidden="1">'August Detail'!#REF!</definedName>
    <definedName name="QB_ROW_1454360_4" localSheetId="3" hidden="1">'August Detail'!#REF!</definedName>
    <definedName name="QB_ROW_1454360_5" localSheetId="3" hidden="1">'August Detail'!#REF!</definedName>
    <definedName name="QB_ROW_1520030" localSheetId="3" hidden="1">'August Detail'!#REF!</definedName>
    <definedName name="QB_ROW_1520030" localSheetId="5" hidden="1">'Detail Jan-May'!$D$208</definedName>
    <definedName name="QB_ROW_1520060" localSheetId="3" hidden="1">'August Detail'!#REF!</definedName>
    <definedName name="QB_ROW_1520260" localSheetId="2" hidden="1">'August by Class'!#REF!</definedName>
    <definedName name="QB_ROW_1520260" localSheetId="1" hidden="1">'August by Month'!#REF!</definedName>
    <definedName name="QB_ROW_1520260" localSheetId="0" hidden="1">'by Month'!$G$36</definedName>
    <definedName name="QB_ROW_1520260_1" localSheetId="1" hidden="1">'August by Month'!#REF!</definedName>
    <definedName name="QB_ROW_1520260_1" localSheetId="0" hidden="1">'by Month'!$G$32</definedName>
    <definedName name="QB_ROW_1520330" localSheetId="3" hidden="1">'August Detail'!#REF!</definedName>
    <definedName name="QB_ROW_1520330" localSheetId="5" hidden="1">'Detail Jan-May'!$D$216</definedName>
    <definedName name="QB_ROW_1520360" localSheetId="3" hidden="1">'August Detail'!#REF!</definedName>
    <definedName name="QB_ROW_1521030" localSheetId="3" hidden="1">'August Detail'!#REF!</definedName>
    <definedName name="QB_ROW_1521030" localSheetId="5" hidden="1">'Detail Jan-May'!$D$296</definedName>
    <definedName name="QB_ROW_1521060" localSheetId="3" hidden="1">'August Detail'!#REF!</definedName>
    <definedName name="QB_ROW_1521060_1" localSheetId="3" hidden="1">'August Detail'!#REF!</definedName>
    <definedName name="QB_ROW_1521260" localSheetId="2" hidden="1">'August by Class'!#REF!</definedName>
    <definedName name="QB_ROW_1521260" localSheetId="1" hidden="1">'August by Month'!#REF!</definedName>
    <definedName name="QB_ROW_1521260" localSheetId="0" hidden="1">'by Month'!$G$43</definedName>
    <definedName name="QB_ROW_1521260_1" localSheetId="2" hidden="1">'August by Class'!#REF!</definedName>
    <definedName name="QB_ROW_1521260_1" localSheetId="1" hidden="1">'August by Month'!#REF!</definedName>
    <definedName name="QB_ROW_1521260_1" localSheetId="0" hidden="1">'by Month'!$G$39</definedName>
    <definedName name="QB_ROW_1521260_2" localSheetId="2" hidden="1">'August by Class'!#REF!</definedName>
    <definedName name="QB_ROW_1521330" localSheetId="3" hidden="1">'August Detail'!#REF!</definedName>
    <definedName name="QB_ROW_1521330" localSheetId="5" hidden="1">'Detail Jan-May'!$D$301</definedName>
    <definedName name="QB_ROW_1521360" localSheetId="3" hidden="1">'August Detail'!#REF!</definedName>
    <definedName name="QB_ROW_1521360_1" localSheetId="3" hidden="1">'August Detail'!#REF!</definedName>
    <definedName name="QB_ROW_1523030" localSheetId="3" hidden="1">'August Detail'!#REF!</definedName>
    <definedName name="QB_ROW_1523030" localSheetId="5" hidden="1">'Detail Jan-May'!$D$195</definedName>
    <definedName name="QB_ROW_1523060" localSheetId="3" hidden="1">'August Detail'!#REF!</definedName>
    <definedName name="QB_ROW_1523060_1" localSheetId="3" hidden="1">'August Detail'!#REF!</definedName>
    <definedName name="QB_ROW_1523060_2" localSheetId="3" hidden="1">'August Detail'!#REF!</definedName>
    <definedName name="QB_ROW_1523060_3" localSheetId="3" hidden="1">'August Detail'!#REF!</definedName>
    <definedName name="QB_ROW_1523060_4" localSheetId="3" hidden="1">'August Detail'!#REF!</definedName>
    <definedName name="QB_ROW_1523060_5" localSheetId="3" hidden="1">'August Detail'!#REF!</definedName>
    <definedName name="QB_ROW_1523260" localSheetId="2" hidden="1">'August by Class'!#REF!</definedName>
    <definedName name="QB_ROW_1523260" localSheetId="1" hidden="1">'August by Month'!#REF!</definedName>
    <definedName name="QB_ROW_1523260" localSheetId="0" hidden="1">'by Month'!$G$35</definedName>
    <definedName name="QB_ROW_1523260_1" localSheetId="2" hidden="1">'August by Class'!#REF!</definedName>
    <definedName name="QB_ROW_1523260_1" localSheetId="1" hidden="1">'August by Month'!#REF!</definedName>
    <definedName name="QB_ROW_1523260_1" localSheetId="0" hidden="1">'by Month'!$G$31</definedName>
    <definedName name="QB_ROW_1523260_2" localSheetId="2" hidden="1">'August by Class'!#REF!</definedName>
    <definedName name="QB_ROW_1523260_2" localSheetId="1" hidden="1">'August by Month'!#REF!</definedName>
    <definedName name="QB_ROW_1523260_3" localSheetId="2" hidden="1">'August by Class'!#REF!</definedName>
    <definedName name="QB_ROW_1523260_3" localSheetId="1" hidden="1">'August by Month'!#REF!</definedName>
    <definedName name="QB_ROW_1523260_4" localSheetId="2" hidden="1">'August by Class'!#REF!</definedName>
    <definedName name="QB_ROW_1523260_4" localSheetId="1" hidden="1">'August by Month'!#REF!</definedName>
    <definedName name="QB_ROW_1523260_5" localSheetId="2" hidden="1">'August by Class'!#REF!</definedName>
    <definedName name="QB_ROW_1523260_5" localSheetId="1" hidden="1">'August by Month'!$H$32</definedName>
    <definedName name="QB_ROW_1523330" localSheetId="3" hidden="1">'August Detail'!#REF!</definedName>
    <definedName name="QB_ROW_1523330" localSheetId="5" hidden="1">'Detail Jan-May'!$D$207</definedName>
    <definedName name="QB_ROW_1523360" localSheetId="3" hidden="1">'August Detail'!#REF!</definedName>
    <definedName name="QB_ROW_1523360_1" localSheetId="3" hidden="1">'August Detail'!#REF!</definedName>
    <definedName name="QB_ROW_1523360_2" localSheetId="3" hidden="1">'August Detail'!#REF!</definedName>
    <definedName name="QB_ROW_1523360_3" localSheetId="3" hidden="1">'August Detail'!#REF!</definedName>
    <definedName name="QB_ROW_1523360_4" localSheetId="3" hidden="1">'August Detail'!#REF!</definedName>
    <definedName name="QB_ROW_1523360_5" localSheetId="3" hidden="1">'August Detail'!#REF!</definedName>
    <definedName name="QB_ROW_1524030" localSheetId="3" hidden="1">'August Detail'!#REF!</definedName>
    <definedName name="QB_ROW_1524030" localSheetId="5" hidden="1">'Detail Jan-May'!$D$261</definedName>
    <definedName name="QB_ROW_1524060" localSheetId="3" hidden="1">'August Detail'!#REF!</definedName>
    <definedName name="QB_ROW_1524060_1" localSheetId="3" hidden="1">'August Detail'!#REF!</definedName>
    <definedName name="QB_ROW_1524060_2" localSheetId="3" hidden="1">'August Detail'!#REF!</definedName>
    <definedName name="QB_ROW_1524060_3" localSheetId="3" hidden="1">'August Detail'!#REF!</definedName>
    <definedName name="QB_ROW_1524060_4" localSheetId="3" hidden="1">'August Detail'!#REF!</definedName>
    <definedName name="QB_ROW_1524060_5" localSheetId="3" hidden="1">'August Detail'!#REF!</definedName>
    <definedName name="QB_ROW_1524260" localSheetId="2" hidden="1">'August by Class'!#REF!</definedName>
    <definedName name="QB_ROW_1524260" localSheetId="1" hidden="1">'August by Month'!#REF!</definedName>
    <definedName name="QB_ROW_1524260" localSheetId="0" hidden="1">'by Month'!$G$41</definedName>
    <definedName name="QB_ROW_1524260_1" localSheetId="2" hidden="1">'August by Class'!#REF!</definedName>
    <definedName name="QB_ROW_1524260_1" localSheetId="1" hidden="1">'August by Month'!#REF!</definedName>
    <definedName name="QB_ROW_1524260_1" localSheetId="0" hidden="1">'by Month'!$G$37</definedName>
    <definedName name="QB_ROW_1524260_2" localSheetId="2" hidden="1">'August by Class'!#REF!</definedName>
    <definedName name="QB_ROW_1524260_2" localSheetId="1" hidden="1">'August by Month'!#REF!</definedName>
    <definedName name="QB_ROW_1524260_3" localSheetId="2" hidden="1">'August by Class'!#REF!</definedName>
    <definedName name="QB_ROW_1524260_3" localSheetId="1" hidden="1">'August by Month'!#REF!</definedName>
    <definedName name="QB_ROW_1524260_4" localSheetId="2" hidden="1">'August by Class'!#REF!</definedName>
    <definedName name="QB_ROW_1524260_4" localSheetId="1" hidden="1">'August by Month'!#REF!</definedName>
    <definedName name="QB_ROW_1524260_5" localSheetId="1" hidden="1">'August by Month'!#REF!</definedName>
    <definedName name="QB_ROW_1524330" localSheetId="3" hidden="1">'August Detail'!#REF!</definedName>
    <definedName name="QB_ROW_1524330" localSheetId="5" hidden="1">'Detail Jan-May'!$D$264</definedName>
    <definedName name="QB_ROW_1524360" localSheetId="3" hidden="1">'August Detail'!#REF!</definedName>
    <definedName name="QB_ROW_1524360_1" localSheetId="3" hidden="1">'August Detail'!#REF!</definedName>
    <definedName name="QB_ROW_1524360_2" localSheetId="3" hidden="1">'August Detail'!#REF!</definedName>
    <definedName name="QB_ROW_1524360_3" localSheetId="3" hidden="1">'August Detail'!#REF!</definedName>
    <definedName name="QB_ROW_1524360_4" localSheetId="3" hidden="1">'August Detail'!#REF!</definedName>
    <definedName name="QB_ROW_1524360_5" localSheetId="3" hidden="1">'August Detail'!#REF!</definedName>
    <definedName name="QB_ROW_1525030" localSheetId="3" hidden="1">'August Detail'!#REF!</definedName>
    <definedName name="QB_ROW_1525030" localSheetId="5" hidden="1">'Detail Jan-May'!$D$217</definedName>
    <definedName name="QB_ROW_1525060" localSheetId="3" hidden="1">'August Detail'!#REF!</definedName>
    <definedName name="QB_ROW_1525060_1" localSheetId="3" hidden="1">'August Detail'!#REF!</definedName>
    <definedName name="QB_ROW_1525060_2" localSheetId="3" hidden="1">'August Detail'!#REF!</definedName>
    <definedName name="QB_ROW_1525060_3" localSheetId="3" hidden="1">'August Detail'!#REF!</definedName>
    <definedName name="QB_ROW_1525060_4" localSheetId="3" hidden="1">'August Detail'!#REF!</definedName>
    <definedName name="QB_ROW_1525060_5" localSheetId="3" hidden="1">'August Detail'!#REF!</definedName>
    <definedName name="QB_ROW_1525260" localSheetId="2" hidden="1">'August by Class'!#REF!</definedName>
    <definedName name="QB_ROW_1525260" localSheetId="1" hidden="1">'August by Month'!#REF!</definedName>
    <definedName name="QB_ROW_1525260" localSheetId="0" hidden="1">'by Month'!$G$37</definedName>
    <definedName name="QB_ROW_1525260_1" localSheetId="2" hidden="1">'August by Class'!#REF!</definedName>
    <definedName name="QB_ROW_1525260_1" localSheetId="1" hidden="1">'August by Month'!#REF!</definedName>
    <definedName name="QB_ROW_1525260_1" localSheetId="0" hidden="1">'by Month'!$G$33</definedName>
    <definedName name="QB_ROW_1525260_2" localSheetId="2" hidden="1">'August by Class'!#REF!</definedName>
    <definedName name="QB_ROW_1525260_2" localSheetId="1" hidden="1">'August by Month'!#REF!</definedName>
    <definedName name="QB_ROW_1525260_3" localSheetId="2" hidden="1">'August by Class'!#REF!</definedName>
    <definedName name="QB_ROW_1525260_3" localSheetId="1" hidden="1">'August by Month'!$H$33</definedName>
    <definedName name="QB_ROW_1525260_4" localSheetId="2" hidden="1">'August by Class'!#REF!</definedName>
    <definedName name="QB_ROW_1525260_4" localSheetId="1" hidden="1">'August by Month'!$G$33</definedName>
    <definedName name="QB_ROW_1525260_5" localSheetId="2" hidden="1">'August by Class'!#REF!</definedName>
    <definedName name="QB_ROW_1525330" localSheetId="3" hidden="1">'August Detail'!#REF!</definedName>
    <definedName name="QB_ROW_1525330" localSheetId="5" hidden="1">'Detail Jan-May'!$D$219</definedName>
    <definedName name="QB_ROW_1525360" localSheetId="3" hidden="1">'August Detail'!#REF!</definedName>
    <definedName name="QB_ROW_1525360_1" localSheetId="3" hidden="1">'August Detail'!#REF!</definedName>
    <definedName name="QB_ROW_1525360_2" localSheetId="3" hidden="1">'August Detail'!#REF!</definedName>
    <definedName name="QB_ROW_1525360_3" localSheetId="3" hidden="1">'August Detail'!#REF!</definedName>
    <definedName name="QB_ROW_1525360_4" localSheetId="3" hidden="1">'August Detail'!#REF!</definedName>
    <definedName name="QB_ROW_1525360_5" localSheetId="3" hidden="1">'August Detail'!#REF!</definedName>
    <definedName name="QB_ROW_1526030" localSheetId="3" hidden="1">'August Detail'!#REF!</definedName>
    <definedName name="QB_ROW_1526030" localSheetId="5" hidden="1">'Detail Jan-May'!$D$265</definedName>
    <definedName name="QB_ROW_1526060" localSheetId="3" hidden="1">'August Detail'!#REF!</definedName>
    <definedName name="QB_ROW_1526060_1" localSheetId="3" hidden="1">'August Detail'!#REF!</definedName>
    <definedName name="QB_ROW_1526060_2" localSheetId="3" hidden="1">'August Detail'!#REF!</definedName>
    <definedName name="QB_ROW_1526060_3" localSheetId="3" hidden="1">'August Detail'!#REF!</definedName>
    <definedName name="QB_ROW_1526060_4" localSheetId="3" hidden="1">'August Detail'!#REF!</definedName>
    <definedName name="QB_ROW_1526060_5" localSheetId="3" hidden="1">'August Detail'!#REF!</definedName>
    <definedName name="QB_ROW_1526260" localSheetId="2" hidden="1">'August by Class'!#REF!</definedName>
    <definedName name="QB_ROW_1526260" localSheetId="1" hidden="1">'August by Month'!#REF!</definedName>
    <definedName name="QB_ROW_1526260" localSheetId="0" hidden="1">'by Month'!$G$42</definedName>
    <definedName name="QB_ROW_1526260_1" localSheetId="2" hidden="1">'August by Class'!#REF!</definedName>
    <definedName name="QB_ROW_1526260_1" localSheetId="1" hidden="1">'August by Month'!#REF!</definedName>
    <definedName name="QB_ROW_1526260_1" localSheetId="0" hidden="1">'by Month'!$G$38</definedName>
    <definedName name="QB_ROW_1526260_2" localSheetId="2" hidden="1">'August by Class'!#REF!</definedName>
    <definedName name="QB_ROW_1526260_2" localSheetId="1" hidden="1">'August by Month'!#REF!</definedName>
    <definedName name="QB_ROW_1526260_3" localSheetId="2" hidden="1">'August by Class'!#REF!</definedName>
    <definedName name="QB_ROW_1526260_3" localSheetId="1" hidden="1">'August by Month'!#REF!</definedName>
    <definedName name="QB_ROW_1526260_4" localSheetId="2" hidden="1">'August by Class'!#REF!</definedName>
    <definedName name="QB_ROW_1526260_4" localSheetId="1" hidden="1">'August by Month'!#REF!</definedName>
    <definedName name="QB_ROW_1526260_5" localSheetId="2" hidden="1">'August by Class'!#REF!</definedName>
    <definedName name="QB_ROW_1526260_5" localSheetId="1" hidden="1">'August by Month'!#REF!</definedName>
    <definedName name="QB_ROW_1526330" localSheetId="3" hidden="1">'August Detail'!#REF!</definedName>
    <definedName name="QB_ROW_1526330" localSheetId="5" hidden="1">'Detail Jan-May'!$D$295</definedName>
    <definedName name="QB_ROW_1526360" localSheetId="3" hidden="1">'August Detail'!#REF!</definedName>
    <definedName name="QB_ROW_1526360_1" localSheetId="3" hidden="1">'August Detail'!#REF!</definedName>
    <definedName name="QB_ROW_1526360_2" localSheetId="3" hidden="1">'August Detail'!#REF!</definedName>
    <definedName name="QB_ROW_1526360_3" localSheetId="3" hidden="1">'August Detail'!#REF!</definedName>
    <definedName name="QB_ROW_1526360_4" localSheetId="3" hidden="1">'August Detail'!#REF!</definedName>
    <definedName name="QB_ROW_1526360_5" localSheetId="3" hidden="1">'August Detail'!#REF!</definedName>
    <definedName name="QB_ROW_1656030" localSheetId="3" hidden="1">'August Detail'!#REF!</definedName>
    <definedName name="QB_ROW_1656030" localSheetId="5" hidden="1">'Detail Jan-May'!$D$17</definedName>
    <definedName name="QB_ROW_1656060" localSheetId="3" hidden="1">'August Detail'!#REF!</definedName>
    <definedName name="QB_ROW_1656060_1" localSheetId="3" hidden="1">'August Detail'!#REF!</definedName>
    <definedName name="QB_ROW_1656060_2" localSheetId="3" hidden="1">'August Detail'!#REF!</definedName>
    <definedName name="QB_ROW_1656060_3" localSheetId="3" hidden="1">'August Detail'!#REF!</definedName>
    <definedName name="QB_ROW_1656060_4" localSheetId="3" hidden="1">'August Detail'!#REF!</definedName>
    <definedName name="QB_ROW_1656060_5" localSheetId="3" hidden="1">'August Detail'!#REF!</definedName>
    <definedName name="QB_ROW_1656260" localSheetId="2" hidden="1">'August by Class'!#REF!</definedName>
    <definedName name="QB_ROW_1656260" localSheetId="1" hidden="1">'August by Month'!#REF!</definedName>
    <definedName name="QB_ROW_1656260" localSheetId="0" hidden="1">'by Month'!$G$11</definedName>
    <definedName name="QB_ROW_1656260_1" localSheetId="2" hidden="1">'August by Class'!#REF!</definedName>
    <definedName name="QB_ROW_1656260_1" localSheetId="1" hidden="1">'August by Month'!#REF!</definedName>
    <definedName name="QB_ROW_1656260_1" localSheetId="0" hidden="1">'by Month'!$G$7</definedName>
    <definedName name="QB_ROW_1656260_2" localSheetId="2" hidden="1">'August by Class'!#REF!</definedName>
    <definedName name="QB_ROW_1656260_2" localSheetId="1" hidden="1">'August by Month'!$H$8</definedName>
    <definedName name="QB_ROW_1656260_3" localSheetId="2" hidden="1">'August by Class'!#REF!</definedName>
    <definedName name="QB_ROW_1656260_3" localSheetId="1" hidden="1">'August by Month'!$G$8</definedName>
    <definedName name="QB_ROW_1656260_4" localSheetId="2" hidden="1">'August by Class'!#REF!</definedName>
    <definedName name="QB_ROW_1656330" localSheetId="3" hidden="1">'August Detail'!#REF!</definedName>
    <definedName name="QB_ROW_1656330" localSheetId="5" hidden="1">'Detail Jan-May'!$D$28</definedName>
    <definedName name="QB_ROW_1656360" localSheetId="3" hidden="1">'August Detail'!#REF!</definedName>
    <definedName name="QB_ROW_1656360_1" localSheetId="3" hidden="1">'August Detail'!#REF!</definedName>
    <definedName name="QB_ROW_1656360_2" localSheetId="3" hidden="1">'August Detail'!#REF!</definedName>
    <definedName name="QB_ROW_1656360_3" localSheetId="3" hidden="1">'August Detail'!#REF!</definedName>
    <definedName name="QB_ROW_1656360_4" localSheetId="3" hidden="1">'August Detail'!#REF!</definedName>
    <definedName name="QB_ROW_1656360_5" localSheetId="3" hidden="1">'August Detail'!#REF!</definedName>
    <definedName name="QB_ROW_1659060" localSheetId="3" hidden="1">'August Detail'!#REF!</definedName>
    <definedName name="QB_ROW_1659060_1" localSheetId="3" hidden="1">'August Detail'!#REF!</definedName>
    <definedName name="QB_ROW_1659260" localSheetId="2" hidden="1">'August by Class'!#REF!</definedName>
    <definedName name="QB_ROW_1659260" localSheetId="1" hidden="1">'August by Month'!#REF!</definedName>
    <definedName name="QB_ROW_1659260_1" localSheetId="2" hidden="1">'August by Class'!#REF!</definedName>
    <definedName name="QB_ROW_1659260_1" localSheetId="1" hidden="1">'August by Month'!#REF!</definedName>
    <definedName name="QB_ROW_1659360" localSheetId="3" hidden="1">'August Detail'!#REF!</definedName>
    <definedName name="QB_ROW_1659360_1" localSheetId="3" hidden="1">'August Detail'!#REF!</definedName>
    <definedName name="QB_ROW_1669040" localSheetId="5" hidden="1">'Detail Jan-May'!$E$43</definedName>
    <definedName name="QB_ROW_1669070" localSheetId="3" hidden="1">'August Detail'!#REF!</definedName>
    <definedName name="QB_ROW_1669070_1" localSheetId="3" hidden="1">'August Detail'!#REF!</definedName>
    <definedName name="QB_ROW_1669070_2" localSheetId="3" hidden="1">'August Detail'!#REF!</definedName>
    <definedName name="QB_ROW_1669070_3" localSheetId="3" hidden="1">'August Detail'!#REF!</definedName>
    <definedName name="QB_ROW_1669070_4" localSheetId="3" hidden="1">'August Detail'!#REF!</definedName>
    <definedName name="QB_ROW_1669070_5" localSheetId="3" hidden="1">'August Detail'!#REF!</definedName>
    <definedName name="QB_ROW_1669270" localSheetId="2" hidden="1">'August by Class'!#REF!</definedName>
    <definedName name="QB_ROW_1669270" localSheetId="1" hidden="1">'August by Month'!#REF!</definedName>
    <definedName name="QB_ROW_1669270" localSheetId="0" hidden="1">'by Month'!$H$19</definedName>
    <definedName name="QB_ROW_1669270_1" localSheetId="2" hidden="1">'August by Class'!#REF!</definedName>
    <definedName name="QB_ROW_1669270_1" localSheetId="1" hidden="1">'August by Month'!#REF!</definedName>
    <definedName name="QB_ROW_1669270_1" localSheetId="0" hidden="1">'by Month'!$H$15</definedName>
    <definedName name="QB_ROW_1669270_2" localSheetId="2" hidden="1">'August by Class'!#REF!</definedName>
    <definedName name="QB_ROW_1669270_2" localSheetId="1" hidden="1">'August by Month'!#REF!</definedName>
    <definedName name="QB_ROW_1669270_3" localSheetId="2" hidden="1">'August by Class'!#REF!</definedName>
    <definedName name="QB_ROW_1669270_3" localSheetId="1" hidden="1">'August by Month'!#REF!</definedName>
    <definedName name="QB_ROW_1669270_4" localSheetId="2" hidden="1">'August by Class'!#REF!</definedName>
    <definedName name="QB_ROW_1669270_4" localSheetId="1" hidden="1">'August by Month'!$H$16</definedName>
    <definedName name="QB_ROW_1669270_5" localSheetId="2" hidden="1">'August by Class'!#REF!</definedName>
    <definedName name="QB_ROW_1669340" localSheetId="5" hidden="1">'Detail Jan-May'!$E$48</definedName>
    <definedName name="QB_ROW_1669370" localSheetId="3" hidden="1">'August Detail'!#REF!</definedName>
    <definedName name="QB_ROW_1669370_1" localSheetId="3" hidden="1">'August Detail'!#REF!</definedName>
    <definedName name="QB_ROW_1669370_2" localSheetId="3" hidden="1">'August Detail'!#REF!</definedName>
    <definedName name="QB_ROW_1669370_3" localSheetId="3" hidden="1">'August Detail'!#REF!</definedName>
    <definedName name="QB_ROW_1669370_4" localSheetId="3" hidden="1">'August Detail'!#REF!</definedName>
    <definedName name="QB_ROW_1669370_5" localSheetId="3" hidden="1">'August Detail'!#REF!</definedName>
    <definedName name="QB_ROW_1693040" localSheetId="3" hidden="1">'August Detail'!#REF!</definedName>
    <definedName name="QB_ROW_1693040" localSheetId="5" hidden="1">'Detail Jan-May'!$E$37</definedName>
    <definedName name="QB_ROW_1693070" localSheetId="3" hidden="1">'August Detail'!#REF!</definedName>
    <definedName name="QB_ROW_1693070_1" localSheetId="3" hidden="1">'August Detail'!#REF!</definedName>
    <definedName name="QB_ROW_1693070_2" localSheetId="3" hidden="1">'August Detail'!#REF!</definedName>
    <definedName name="QB_ROW_1693070_3" localSheetId="3" hidden="1">'August Detail'!#REF!</definedName>
    <definedName name="QB_ROW_1693270" localSheetId="2" hidden="1">'August by Class'!#REF!</definedName>
    <definedName name="QB_ROW_1693270" localSheetId="1" hidden="1">'August by Month'!#REF!</definedName>
    <definedName name="QB_ROW_1693270" localSheetId="0" hidden="1">'by Month'!$H$18</definedName>
    <definedName name="QB_ROW_1693270_1" localSheetId="2" hidden="1">'August by Class'!#REF!</definedName>
    <definedName name="QB_ROW_1693270_1" localSheetId="1" hidden="1">'August by Month'!#REF!</definedName>
    <definedName name="QB_ROW_1693270_1" localSheetId="0" hidden="1">'by Month'!$H$14</definedName>
    <definedName name="QB_ROW_1693270_2" localSheetId="2" hidden="1">'August by Class'!#REF!</definedName>
    <definedName name="QB_ROW_1693270_2" localSheetId="1" hidden="1">'August by Month'!#REF!</definedName>
    <definedName name="QB_ROW_1693270_3" localSheetId="1" hidden="1">'August by Month'!#REF!</definedName>
    <definedName name="QB_ROW_1693340" localSheetId="3" hidden="1">'August Detail'!#REF!</definedName>
    <definedName name="QB_ROW_1693340" localSheetId="5" hidden="1">'Detail Jan-May'!$E$42</definedName>
    <definedName name="QB_ROW_1693370" localSheetId="3" hidden="1">'August Detail'!#REF!</definedName>
    <definedName name="QB_ROW_1693370_1" localSheetId="3" hidden="1">'August Detail'!#REF!</definedName>
    <definedName name="QB_ROW_1693370_2" localSheetId="3" hidden="1">'August Detail'!#REF!</definedName>
    <definedName name="QB_ROW_1693370_3" localSheetId="3" hidden="1">'August Detail'!#REF!</definedName>
    <definedName name="QB_ROW_1694040" localSheetId="3" hidden="1">'August Detail'!#REF!</definedName>
    <definedName name="QB_ROW_1694040" localSheetId="5" hidden="1">'Detail Jan-May'!$E$34</definedName>
    <definedName name="QB_ROW_1694070" localSheetId="3" hidden="1">'August Detail'!#REF!</definedName>
    <definedName name="QB_ROW_1694070_1" localSheetId="3" hidden="1">'August Detail'!#REF!</definedName>
    <definedName name="QB_ROW_1694270" localSheetId="2" hidden="1">'August by Class'!#REF!</definedName>
    <definedName name="QB_ROW_1694270" localSheetId="1" hidden="1">'August by Month'!#REF!</definedName>
    <definedName name="QB_ROW_1694270" localSheetId="0" hidden="1">'by Month'!$H$17</definedName>
    <definedName name="QB_ROW_1694270_1" localSheetId="2" hidden="1">'August by Class'!#REF!</definedName>
    <definedName name="QB_ROW_1694270_1" localSheetId="1" hidden="1">'August by Month'!#REF!</definedName>
    <definedName name="QB_ROW_1694270_1" localSheetId="0" hidden="1">'by Month'!$H$13</definedName>
    <definedName name="QB_ROW_1694340" localSheetId="3" hidden="1">'August Detail'!#REF!</definedName>
    <definedName name="QB_ROW_1694340" localSheetId="5" hidden="1">'Detail Jan-May'!$E$36</definedName>
    <definedName name="QB_ROW_1694370" localSheetId="3" hidden="1">'August Detail'!#REF!</definedName>
    <definedName name="QB_ROW_1694370_1" localSheetId="3" hidden="1">'August Detail'!#REF!</definedName>
    <definedName name="QB_ROW_1758030" localSheetId="3" hidden="1">'August Detail'!#REF!</definedName>
    <definedName name="QB_ROW_1758030" localSheetId="5" hidden="1">'Detail Jan-May'!$D$33</definedName>
    <definedName name="QB_ROW_1758060" localSheetId="2" hidden="1">'August by Class'!#REF!</definedName>
    <definedName name="QB_ROW_1758060" localSheetId="1" hidden="1">'August by Month'!#REF!</definedName>
    <definedName name="QB_ROW_1758060" localSheetId="3" hidden="1">'August Detail'!#REF!</definedName>
    <definedName name="QB_ROW_1758060" localSheetId="0" hidden="1">'by Month'!$G$16</definedName>
    <definedName name="QB_ROW_1758060_1" localSheetId="2" hidden="1">'August by Class'!#REF!</definedName>
    <definedName name="QB_ROW_1758060_1" localSheetId="1" hidden="1">'August by Month'!#REF!</definedName>
    <definedName name="QB_ROW_1758060_1" localSheetId="3" hidden="1">'August Detail'!#REF!</definedName>
    <definedName name="QB_ROW_1758060_1" localSheetId="0" hidden="1">'by Month'!$G$12</definedName>
    <definedName name="QB_ROW_1758060_2" localSheetId="2" hidden="1">'August by Class'!#REF!</definedName>
    <definedName name="QB_ROW_1758060_2" localSheetId="1" hidden="1">'August by Month'!#REF!</definedName>
    <definedName name="QB_ROW_1758060_2" localSheetId="3" hidden="1">'August Detail'!#REF!</definedName>
    <definedName name="QB_ROW_1758060_3" localSheetId="2" hidden="1">'August by Class'!#REF!</definedName>
    <definedName name="QB_ROW_1758060_3" localSheetId="1" hidden="1">'August by Month'!$H$14</definedName>
    <definedName name="QB_ROW_1758060_3" localSheetId="3" hidden="1">'August Detail'!#REF!</definedName>
    <definedName name="QB_ROW_1758060_4" localSheetId="2" hidden="1">'August by Class'!#REF!</definedName>
    <definedName name="QB_ROW_1758060_4" localSheetId="1" hidden="1">'August by Month'!$G$14</definedName>
    <definedName name="QB_ROW_1758060_4" localSheetId="3" hidden="1">'August Detail'!#REF!</definedName>
    <definedName name="QB_ROW_1758060_5" localSheetId="2" hidden="1">'August by Class'!#REF!</definedName>
    <definedName name="QB_ROW_1758060_5" localSheetId="3" hidden="1">'August Detail'!#REF!</definedName>
    <definedName name="QB_ROW_1758330" localSheetId="3" hidden="1">'August Detail'!#REF!</definedName>
    <definedName name="QB_ROW_1758330" localSheetId="5" hidden="1">'Detail Jan-May'!$D$72</definedName>
    <definedName name="QB_ROW_1758360" localSheetId="2" hidden="1">'August by Class'!#REF!</definedName>
    <definedName name="QB_ROW_1758360" localSheetId="1" hidden="1">'August by Month'!#REF!</definedName>
    <definedName name="QB_ROW_1758360" localSheetId="3" hidden="1">'August Detail'!#REF!</definedName>
    <definedName name="QB_ROW_1758360" localSheetId="0" hidden="1">'by Month'!$G$21</definedName>
    <definedName name="QB_ROW_1758360_1" localSheetId="2" hidden="1">'August by Class'!#REF!</definedName>
    <definedName name="QB_ROW_1758360_1" localSheetId="1" hidden="1">'August by Month'!#REF!</definedName>
    <definedName name="QB_ROW_1758360_1" localSheetId="3" hidden="1">'August Detail'!#REF!</definedName>
    <definedName name="QB_ROW_1758360_1" localSheetId="0" hidden="1">'by Month'!$G$17</definedName>
    <definedName name="QB_ROW_1758360_2" localSheetId="2" hidden="1">'August by Class'!#REF!</definedName>
    <definedName name="QB_ROW_1758360_2" localSheetId="1" hidden="1">'August by Month'!#REF!</definedName>
    <definedName name="QB_ROW_1758360_2" localSheetId="3" hidden="1">'August Detail'!#REF!</definedName>
    <definedName name="QB_ROW_1758360_3" localSheetId="2" hidden="1">'August by Class'!#REF!</definedName>
    <definedName name="QB_ROW_1758360_3" localSheetId="1" hidden="1">'August by Month'!#REF!</definedName>
    <definedName name="QB_ROW_1758360_3" localSheetId="3" hidden="1">'August Detail'!#REF!</definedName>
    <definedName name="QB_ROW_1758360_4" localSheetId="2" hidden="1">'August by Class'!#REF!</definedName>
    <definedName name="QB_ROW_1758360_4" localSheetId="1" hidden="1">'August by Month'!$H$18</definedName>
    <definedName name="QB_ROW_1758360_4" localSheetId="3" hidden="1">'August Detail'!#REF!</definedName>
    <definedName name="QB_ROW_1758360_5" localSheetId="2" hidden="1">'August by Class'!#REF!</definedName>
    <definedName name="QB_ROW_1758360_5" localSheetId="1" hidden="1">'August by Month'!$G$18</definedName>
    <definedName name="QB_ROW_1758360_5" localSheetId="3" hidden="1">'August Detail'!#REF!</definedName>
    <definedName name="QB_ROW_1784010" localSheetId="3" hidden="1">'August Detail'!#REF!</definedName>
    <definedName name="QB_ROW_1784010" localSheetId="5" hidden="1">'Detail Jan-May'!$B$31</definedName>
    <definedName name="QB_ROW_1784040" localSheetId="2" hidden="1">'August by Class'!#REF!</definedName>
    <definedName name="QB_ROW_1784040" localSheetId="1" hidden="1">'August by Month'!#REF!</definedName>
    <definedName name="QB_ROW_1784040" localSheetId="3" hidden="1">'August Detail'!#REF!</definedName>
    <definedName name="QB_ROW_1784040" localSheetId="0" hidden="1">'by Month'!$E$14</definedName>
    <definedName name="QB_ROW_1784040_1" localSheetId="2" hidden="1">'August by Class'!#REF!</definedName>
    <definedName name="QB_ROW_1784040_1" localSheetId="1" hidden="1">'August by Month'!#REF!</definedName>
    <definedName name="QB_ROW_1784040_1" localSheetId="3" hidden="1">'August Detail'!#REF!</definedName>
    <definedName name="QB_ROW_1784040_1" localSheetId="0" hidden="1">'by Month'!$E$10</definedName>
    <definedName name="QB_ROW_1784040_2" localSheetId="2" hidden="1">'August by Class'!#REF!</definedName>
    <definedName name="QB_ROW_1784040_2" localSheetId="1" hidden="1">'August by Month'!#REF!</definedName>
    <definedName name="QB_ROW_1784040_2" localSheetId="3" hidden="1">'August Detail'!#REF!</definedName>
    <definedName name="QB_ROW_1784040_3" localSheetId="2" hidden="1">'August by Class'!#REF!</definedName>
    <definedName name="QB_ROW_1784040_3" localSheetId="1" hidden="1">'August by Month'!$F$12</definedName>
    <definedName name="QB_ROW_1784040_3" localSheetId="3" hidden="1">'August Detail'!#REF!</definedName>
    <definedName name="QB_ROW_1784040_4" localSheetId="2" hidden="1">'August by Class'!#REF!</definedName>
    <definedName name="QB_ROW_1784040_4" localSheetId="1" hidden="1">'August by Month'!$E$12</definedName>
    <definedName name="QB_ROW_1784040_4" localSheetId="3" hidden="1">'August Detail'!#REF!</definedName>
    <definedName name="QB_ROW_1784040_5" localSheetId="2" hidden="1">'August by Class'!#REF!</definedName>
    <definedName name="QB_ROW_1784040_5" localSheetId="3" hidden="1">'August Detail'!#REF!</definedName>
    <definedName name="QB_ROW_1784310" localSheetId="3" hidden="1">'August Detail'!#REF!</definedName>
    <definedName name="QB_ROW_1784310" localSheetId="5" hidden="1">'Detail Jan-May'!$B$74</definedName>
    <definedName name="QB_ROW_1784340" localSheetId="2" hidden="1">'August by Class'!#REF!</definedName>
    <definedName name="QB_ROW_1784340" localSheetId="1" hidden="1">'August by Month'!#REF!</definedName>
    <definedName name="QB_ROW_1784340" localSheetId="3" hidden="1">'August Detail'!#REF!</definedName>
    <definedName name="QB_ROW_1784340" localSheetId="0" hidden="1">'by Month'!$E$23</definedName>
    <definedName name="QB_ROW_1784340_1" localSheetId="2" hidden="1">'August by Class'!#REF!</definedName>
    <definedName name="QB_ROW_1784340_1" localSheetId="1" hidden="1">'August by Month'!#REF!</definedName>
    <definedName name="QB_ROW_1784340_1" localSheetId="3" hidden="1">'August Detail'!#REF!</definedName>
    <definedName name="QB_ROW_1784340_1" localSheetId="0" hidden="1">'by Month'!$E$19</definedName>
    <definedName name="QB_ROW_1784340_2" localSheetId="2" hidden="1">'August by Class'!#REF!</definedName>
    <definedName name="QB_ROW_1784340_2" localSheetId="1" hidden="1">'August by Month'!#REF!</definedName>
    <definedName name="QB_ROW_1784340_2" localSheetId="3" hidden="1">'August Detail'!#REF!</definedName>
    <definedName name="QB_ROW_1784340_3" localSheetId="2" hidden="1">'August by Class'!#REF!</definedName>
    <definedName name="QB_ROW_1784340_3" localSheetId="1" hidden="1">'August by Month'!#REF!</definedName>
    <definedName name="QB_ROW_1784340_3" localSheetId="3" hidden="1">'August Detail'!#REF!</definedName>
    <definedName name="QB_ROW_1784340_4" localSheetId="2" hidden="1">'August by Class'!#REF!</definedName>
    <definedName name="QB_ROW_1784340_4" localSheetId="1" hidden="1">'August by Month'!$F$20</definedName>
    <definedName name="QB_ROW_1784340_4" localSheetId="3" hidden="1">'August Detail'!#REF!</definedName>
    <definedName name="QB_ROW_1784340_5" localSheetId="2" hidden="1">'August by Class'!#REF!</definedName>
    <definedName name="QB_ROW_1784340_5" localSheetId="1" hidden="1">'August by Month'!$E$20</definedName>
    <definedName name="QB_ROW_1784340_5" localSheetId="3" hidden="1">'August Detail'!#REF!</definedName>
    <definedName name="QB_ROW_18301" localSheetId="2" hidden="1">'August by Class'!#REF!</definedName>
    <definedName name="QB_ROW_18301" localSheetId="1" hidden="1">'August by Month'!#REF!</definedName>
    <definedName name="QB_ROW_18301" localSheetId="3" hidden="1">'August Detail'!#REF!</definedName>
    <definedName name="QB_ROW_18301" localSheetId="0" hidden="1">'by Month'!$A$48</definedName>
    <definedName name="QB_ROW_18301_1" localSheetId="2" hidden="1">'August by Class'!#REF!</definedName>
    <definedName name="QB_ROW_18301_1" localSheetId="1" hidden="1">'August by Month'!#REF!</definedName>
    <definedName name="QB_ROW_18301_1" localSheetId="3" hidden="1">'August Detail'!#REF!</definedName>
    <definedName name="QB_ROW_18301_1" localSheetId="0" hidden="1">'by Month'!$A$44</definedName>
    <definedName name="QB_ROW_18301_2" localSheetId="2" hidden="1">'August by Class'!#REF!</definedName>
    <definedName name="QB_ROW_18301_2" localSheetId="1" hidden="1">'August by Month'!#REF!</definedName>
    <definedName name="QB_ROW_18301_2" localSheetId="3" hidden="1">'August Detail'!#REF!</definedName>
    <definedName name="QB_ROW_18301_3" localSheetId="2" hidden="1">'August by Class'!#REF!</definedName>
    <definedName name="QB_ROW_18301_3" localSheetId="1" hidden="1">'August by Month'!#REF!</definedName>
    <definedName name="QB_ROW_18301_3" localSheetId="3" hidden="1">'August Detail'!#REF!</definedName>
    <definedName name="QB_ROW_18301_4" localSheetId="2" hidden="1">'August by Class'!#REF!</definedName>
    <definedName name="QB_ROW_18301_4" localSheetId="1" hidden="1">'August by Month'!#REF!</definedName>
    <definedName name="QB_ROW_18301_4" localSheetId="3" hidden="1">'August Detail'!#REF!</definedName>
    <definedName name="QB_ROW_18301_5" localSheetId="2" hidden="1">'August by Class'!#REF!</definedName>
    <definedName name="QB_ROW_18301_5" localSheetId="1" hidden="1">'August by Month'!$D$5</definedName>
    <definedName name="QB_ROW_18301_5" localSheetId="3" hidden="1">'August Detail'!#REF!</definedName>
    <definedName name="QB_ROW_19011" localSheetId="2" hidden="1">'August by Class'!#REF!</definedName>
    <definedName name="QB_ROW_19011" localSheetId="1" hidden="1">'August by Month'!$B$2</definedName>
    <definedName name="QB_ROW_19011" localSheetId="3" hidden="1">'August Detail'!#REF!</definedName>
    <definedName name="QB_ROW_19011" localSheetId="0" hidden="1">'by Month'!$B$6</definedName>
    <definedName name="QB_ROW_19011_1" localSheetId="2" hidden="1">'August by Class'!#REF!</definedName>
    <definedName name="QB_ROW_19011_1" localSheetId="1" hidden="1">'August by Month'!#REF!</definedName>
    <definedName name="QB_ROW_19011_1" localSheetId="3" hidden="1">'August Detail'!#REF!</definedName>
    <definedName name="QB_ROW_19011_1" localSheetId="0" hidden="1">'by Month'!$B$2</definedName>
    <definedName name="QB_ROW_19011_2" localSheetId="3" hidden="1">'August Detail'!#REF!</definedName>
    <definedName name="QB_ROW_19011_3" localSheetId="3" hidden="1">'August Detail'!#REF!</definedName>
    <definedName name="QB_ROW_19011_4" localSheetId="3" hidden="1">'August Detail'!#REF!</definedName>
    <definedName name="QB_ROW_19311" localSheetId="2" hidden="1">'August by Class'!#REF!</definedName>
    <definedName name="QB_ROW_19311" localSheetId="1" hidden="1">'August by Month'!#REF!</definedName>
    <definedName name="QB_ROW_19311" localSheetId="3" hidden="1">'August Detail'!#REF!</definedName>
    <definedName name="QB_ROW_19311" localSheetId="0" hidden="1">'by Month'!$B$47</definedName>
    <definedName name="QB_ROW_19311_1" localSheetId="2" hidden="1">'August by Class'!#REF!</definedName>
    <definedName name="QB_ROW_19311_1" localSheetId="1" hidden="1">'August by Month'!#REF!</definedName>
    <definedName name="QB_ROW_19311_1" localSheetId="3" hidden="1">'August Detail'!#REF!</definedName>
    <definedName name="QB_ROW_19311_1" localSheetId="0" hidden="1">'by Month'!$B$43</definedName>
    <definedName name="QB_ROW_19311_2" localSheetId="2" hidden="1">'August by Class'!#REF!</definedName>
    <definedName name="QB_ROW_19311_2" localSheetId="1" hidden="1">'August by Month'!#REF!</definedName>
    <definedName name="QB_ROW_19311_2" localSheetId="3" hidden="1">'August Detail'!#REF!</definedName>
    <definedName name="QB_ROW_19311_3" localSheetId="2" hidden="1">'August by Class'!#REF!</definedName>
    <definedName name="QB_ROW_19311_3" localSheetId="1" hidden="1">'August by Month'!#REF!</definedName>
    <definedName name="QB_ROW_19311_3" localSheetId="3" hidden="1">'August Detail'!#REF!</definedName>
    <definedName name="QB_ROW_19311_4" localSheetId="2" hidden="1">'August by Class'!#REF!</definedName>
    <definedName name="QB_ROW_19311_4" localSheetId="1" hidden="1">'August by Month'!#REF!</definedName>
    <definedName name="QB_ROW_19311_4" localSheetId="3" hidden="1">'August Detail'!#REF!</definedName>
    <definedName name="QB_ROW_19311_5" localSheetId="2" hidden="1">'August by Class'!#REF!</definedName>
    <definedName name="QB_ROW_19311_5" localSheetId="1" hidden="1">'August by Month'!#REF!</definedName>
    <definedName name="QB_ROW_19311_5" localSheetId="3" hidden="1">'August Detail'!#REF!</definedName>
    <definedName name="QB_ROW_20031" localSheetId="2" hidden="1">'August by Class'!#REF!</definedName>
    <definedName name="QB_ROW_20031" localSheetId="1" hidden="1">'August by Month'!$D$3</definedName>
    <definedName name="QB_ROW_20031" localSheetId="3" hidden="1">'August Detail'!#REF!</definedName>
    <definedName name="QB_ROW_20031" localSheetId="0" hidden="1">'by Month'!$D$7</definedName>
    <definedName name="QB_ROW_20031_1" localSheetId="2" hidden="1">'August by Class'!#REF!</definedName>
    <definedName name="QB_ROW_20031_1" localSheetId="1" hidden="1">'August by Month'!#REF!</definedName>
    <definedName name="QB_ROW_20031_1" localSheetId="3" hidden="1">'August Detail'!#REF!</definedName>
    <definedName name="QB_ROW_20031_1" localSheetId="0" hidden="1">'by Month'!$D$3</definedName>
    <definedName name="QB_ROW_20031_2" localSheetId="3" hidden="1">'August Detail'!#REF!</definedName>
    <definedName name="QB_ROW_20031_3" localSheetId="3" hidden="1">'August Detail'!#REF!</definedName>
    <definedName name="QB_ROW_20331" localSheetId="2" hidden="1">'August by Class'!#REF!</definedName>
    <definedName name="QB_ROW_20331" localSheetId="1" hidden="1">'August by Month'!#REF!</definedName>
    <definedName name="QB_ROW_20331" localSheetId="3" hidden="1">'August Detail'!#REF!</definedName>
    <definedName name="QB_ROW_20331" localSheetId="0" hidden="1">'by Month'!$D$24</definedName>
    <definedName name="QB_ROW_20331_1" localSheetId="2" hidden="1">'August by Class'!#REF!</definedName>
    <definedName name="QB_ROW_20331_1" localSheetId="1" hidden="1">'August by Month'!#REF!</definedName>
    <definedName name="QB_ROW_20331_1" localSheetId="3" hidden="1">'August Detail'!#REF!</definedName>
    <definedName name="QB_ROW_20331_1" localSheetId="0" hidden="1">'by Month'!$D$20</definedName>
    <definedName name="QB_ROW_20331_2" localSheetId="2" hidden="1">'August by Class'!#REF!</definedName>
    <definedName name="QB_ROW_20331_2" localSheetId="1" hidden="1">'August by Month'!#REF!</definedName>
    <definedName name="QB_ROW_20331_2" localSheetId="3" hidden="1">'August Detail'!#REF!</definedName>
    <definedName name="QB_ROW_20331_3" localSheetId="2" hidden="1">'August by Class'!#REF!</definedName>
    <definedName name="QB_ROW_20331_3" localSheetId="1" hidden="1">'August by Month'!#REF!</definedName>
    <definedName name="QB_ROW_20331_3" localSheetId="3" hidden="1">'August Detail'!#REF!</definedName>
    <definedName name="QB_ROW_20331_4" localSheetId="2" hidden="1">'August by Class'!#REF!</definedName>
    <definedName name="QB_ROW_20331_4" localSheetId="1" hidden="1">'August by Month'!$E$21</definedName>
    <definedName name="QB_ROW_20331_4" localSheetId="3" hidden="1">'August Detail'!#REF!</definedName>
    <definedName name="QB_ROW_20331_5" localSheetId="2" hidden="1">'August by Class'!#REF!</definedName>
    <definedName name="QB_ROW_20331_5" localSheetId="1" hidden="1">'August by Month'!$D$21</definedName>
    <definedName name="QB_ROW_20331_5" localSheetId="3" hidden="1">'August Detail'!#REF!</definedName>
    <definedName name="QB_ROW_21031" localSheetId="2" hidden="1">'August by Class'!#REF!</definedName>
    <definedName name="QB_ROW_21031" localSheetId="1" hidden="1">'August by Month'!#REF!</definedName>
    <definedName name="QB_ROW_21031" localSheetId="3" hidden="1">'August Detail'!#REF!</definedName>
    <definedName name="QB_ROW_21031" localSheetId="0" hidden="1">'by Month'!$D$26</definedName>
    <definedName name="QB_ROW_21031_1" localSheetId="2" hidden="1">'August by Class'!#REF!</definedName>
    <definedName name="QB_ROW_21031_1" localSheetId="1" hidden="1">'August by Month'!#REF!</definedName>
    <definedName name="QB_ROW_21031_1" localSheetId="3" hidden="1">'August Detail'!#REF!</definedName>
    <definedName name="QB_ROW_21031_1" localSheetId="0" hidden="1">'by Month'!$D$22</definedName>
    <definedName name="QB_ROW_21031_2" localSheetId="2" hidden="1">'August by Class'!#REF!</definedName>
    <definedName name="QB_ROW_21031_2" localSheetId="1" hidden="1">'August by Month'!#REF!</definedName>
    <definedName name="QB_ROW_21031_2" localSheetId="3" hidden="1">'August Detail'!#REF!</definedName>
    <definedName name="QB_ROW_21031_3" localSheetId="2" hidden="1">'August by Class'!#REF!</definedName>
    <definedName name="QB_ROW_21031_3" localSheetId="1" hidden="1">'August by Month'!#REF!</definedName>
    <definedName name="QB_ROW_21031_3" localSheetId="3" hidden="1">'August Detail'!#REF!</definedName>
    <definedName name="QB_ROW_21031_4" localSheetId="2" hidden="1">'August by Class'!#REF!</definedName>
    <definedName name="QB_ROW_21031_4" localSheetId="1" hidden="1">'August by Month'!$E$23</definedName>
    <definedName name="QB_ROW_21031_4" localSheetId="3" hidden="1">'August Detail'!#REF!</definedName>
    <definedName name="QB_ROW_21031_5" localSheetId="2" hidden="1">'August by Class'!#REF!</definedName>
    <definedName name="QB_ROW_21031_5" localSheetId="1" hidden="1">'August by Month'!$D$23</definedName>
    <definedName name="QB_ROW_21031_5" localSheetId="3" hidden="1">'August Detail'!#REF!</definedName>
    <definedName name="QB_ROW_21331" localSheetId="2" hidden="1">'August by Class'!#REF!</definedName>
    <definedName name="QB_ROW_21331" localSheetId="1" hidden="1">'August by Month'!#REF!</definedName>
    <definedName name="QB_ROW_21331" localSheetId="3" hidden="1">'August Detail'!#REF!</definedName>
    <definedName name="QB_ROW_21331" localSheetId="0" hidden="1">'by Month'!$D$46</definedName>
    <definedName name="QB_ROW_21331_1" localSheetId="2" hidden="1">'August by Class'!#REF!</definedName>
    <definedName name="QB_ROW_21331_1" localSheetId="1" hidden="1">'August by Month'!#REF!</definedName>
    <definedName name="QB_ROW_21331_1" localSheetId="3" hidden="1">'August Detail'!#REF!</definedName>
    <definedName name="QB_ROW_21331_1" localSheetId="0" hidden="1">'by Month'!$D$42</definedName>
    <definedName name="QB_ROW_21331_2" localSheetId="2" hidden="1">'August by Class'!#REF!</definedName>
    <definedName name="QB_ROW_21331_2" localSheetId="1" hidden="1">'August by Month'!#REF!</definedName>
    <definedName name="QB_ROW_21331_2" localSheetId="3" hidden="1">'August Detail'!#REF!</definedName>
    <definedName name="QB_ROW_21331_3" localSheetId="2" hidden="1">'August by Class'!#REF!</definedName>
    <definedName name="QB_ROW_21331_3" localSheetId="1" hidden="1">'August by Month'!#REF!</definedName>
    <definedName name="QB_ROW_21331_3" localSheetId="3" hidden="1">'August Detail'!#REF!</definedName>
    <definedName name="QB_ROW_21331_4" localSheetId="2" hidden="1">'August by Class'!#REF!</definedName>
    <definedName name="QB_ROW_21331_4" localSheetId="1" hidden="1">'August by Month'!#REF!</definedName>
    <definedName name="QB_ROW_21331_4" localSheetId="3" hidden="1">'August Detail'!#REF!</definedName>
    <definedName name="QB_ROW_21331_5" localSheetId="2" hidden="1">'August by Class'!#REF!</definedName>
    <definedName name="QB_ROW_21331_5" localSheetId="1" hidden="1">'August by Month'!$E$41</definedName>
    <definedName name="QB_ROW_21331_5" localSheetId="3" hidden="1">'August Detail'!#REF!</definedName>
    <definedName name="QB_ROW_25301" localSheetId="3" hidden="1">'August Detail'!#REF!</definedName>
    <definedName name="QB_ROW_25301" localSheetId="5" hidden="1">'Detail Jan-May'!$A$304</definedName>
    <definedName name="QB_ROW_301030" localSheetId="3" hidden="1">'August Detail'!#REF!</definedName>
    <definedName name="QB_ROW_301030" localSheetId="5" hidden="1">'Detail Jan-May'!$D$7</definedName>
    <definedName name="QB_ROW_301060" localSheetId="3" hidden="1">'August Detail'!#REF!</definedName>
    <definedName name="QB_ROW_301060_1" localSheetId="3" hidden="1">'August Detail'!#REF!</definedName>
    <definedName name="QB_ROW_301060_2" localSheetId="3" hidden="1">'August Detail'!#REF!</definedName>
    <definedName name="QB_ROW_301060_3" localSheetId="3" hidden="1">'August Detail'!#REF!</definedName>
    <definedName name="QB_ROW_301260" localSheetId="2" hidden="1">'August by Class'!#REF!</definedName>
    <definedName name="QB_ROW_301260" localSheetId="1" hidden="1">'August by Month'!#REF!</definedName>
    <definedName name="QB_ROW_301260" localSheetId="0" hidden="1">'by Month'!$G$10</definedName>
    <definedName name="QB_ROW_301260_1" localSheetId="2" hidden="1">'August by Class'!#REF!</definedName>
    <definedName name="QB_ROW_301260_1" localSheetId="1" hidden="1">'August by Month'!#REF!</definedName>
    <definedName name="QB_ROW_301260_1" localSheetId="0" hidden="1">'by Month'!$G$6</definedName>
    <definedName name="QB_ROW_301260_2" localSheetId="1" hidden="1">'August by Month'!$H$7</definedName>
    <definedName name="QB_ROW_301260_3" localSheetId="1" hidden="1">'August by Month'!$G$7</definedName>
    <definedName name="QB_ROW_301330" localSheetId="3" hidden="1">'August Detail'!#REF!</definedName>
    <definedName name="QB_ROW_301330" localSheetId="5" hidden="1">'Detail Jan-May'!$D$16</definedName>
    <definedName name="QB_ROW_301360" localSheetId="3" hidden="1">'August Detail'!#REF!</definedName>
    <definedName name="QB_ROW_301360_1" localSheetId="3" hidden="1">'August Detail'!#REF!</definedName>
    <definedName name="QB_ROW_301360_2" localSheetId="3" hidden="1">'August Detail'!#REF!</definedName>
    <definedName name="QB_ROW_301360_3" localSheetId="3" hidden="1">'August Detail'!#REF!</definedName>
    <definedName name="QB_ROW_301360_4" localSheetId="3" hidden="1">'August Detail'!#REF!</definedName>
    <definedName name="QB_ROW_86321" localSheetId="2" hidden="1">'August by Class'!#REF!</definedName>
    <definedName name="QB_ROW_86321" localSheetId="1" hidden="1">'August by Month'!#REF!</definedName>
    <definedName name="QB_ROW_86321" localSheetId="3" hidden="1">'August Detail'!#REF!</definedName>
    <definedName name="QB_ROW_86321" localSheetId="0" hidden="1">'by Month'!$C$25</definedName>
    <definedName name="QB_ROW_86321_1" localSheetId="2" hidden="1">'August by Class'!#REF!</definedName>
    <definedName name="QB_ROW_86321_1" localSheetId="1" hidden="1">'August by Month'!#REF!</definedName>
    <definedName name="QB_ROW_86321_1" localSheetId="3" hidden="1">'August Detail'!#REF!</definedName>
    <definedName name="QB_ROW_86321_1" localSheetId="0" hidden="1">'by Month'!$C$21</definedName>
    <definedName name="QB_ROW_86321_2" localSheetId="2" hidden="1">'August by Class'!#REF!</definedName>
    <definedName name="QB_ROW_86321_2" localSheetId="1" hidden="1">'August by Month'!#REF!</definedName>
    <definedName name="QB_ROW_86321_2" localSheetId="3" hidden="1">'August Detail'!#REF!</definedName>
    <definedName name="QB_ROW_86321_3" localSheetId="2" hidden="1">'August by Class'!#REF!</definedName>
    <definedName name="QB_ROW_86321_3" localSheetId="1" hidden="1">'August by Month'!#REF!</definedName>
    <definedName name="QB_ROW_86321_3" localSheetId="3" hidden="1">'August Detail'!#REF!</definedName>
    <definedName name="QB_ROW_86321_4" localSheetId="2" hidden="1">'August by Class'!#REF!</definedName>
    <definedName name="QB_ROW_86321_4" localSheetId="1" hidden="1">'August by Month'!$D$22</definedName>
    <definedName name="QB_ROW_86321_4" localSheetId="3" hidden="1">'August Detail'!#REF!</definedName>
    <definedName name="QB_ROW_86321_5" localSheetId="2" hidden="1">'August by Class'!#REF!</definedName>
    <definedName name="QB_ROW_86321_5" localSheetId="1" hidden="1">'August by Month'!$C$22</definedName>
    <definedName name="QB_ROW_86321_5" localSheetId="3" hidden="1">'August Detail'!#REF!</definedName>
    <definedName name="QB_SUBTITLE_3" localSheetId="0" hidden="1">'by Month'!$A$3</definedName>
    <definedName name="QB_SUBTITLE_3" localSheetId="5" hidden="1">'Detail Jan-May'!$A$3</definedName>
    <definedName name="QB_TIME_5" localSheetId="0" hidden="1">'by Month'!$N$1</definedName>
    <definedName name="QB_TIME_5" localSheetId="5" hidden="1">'Detail Jan-May'!$N$1</definedName>
    <definedName name="QB_TITLE_2" localSheetId="0" hidden="1">'by Month'!$A$2</definedName>
    <definedName name="QB_TITLE_2" localSheetId="5" hidden="1">'Detail Jan-May'!$A$2</definedName>
    <definedName name="QBCANSUPPORTUPDATE" localSheetId="2">TRUE</definedName>
    <definedName name="QBCANSUPPORTUPDATE" localSheetId="1">TRUE</definedName>
    <definedName name="QBCANSUPPORTUPDATE" localSheetId="3">TRUE</definedName>
    <definedName name="QBCANSUPPORTUPDATE" localSheetId="0">TRUE</definedName>
    <definedName name="QBCANSUPPORTUPDATE" localSheetId="5">TRUE</definedName>
    <definedName name="QBCOMPANYFILENAME" localSheetId="2">"K:\Mother Jones\Mother Jones Magazine.QBW"</definedName>
    <definedName name="QBCOMPANYFILENAME" localSheetId="1">"K:\Mother Jones\Mother Jones Magazine.QBW"</definedName>
    <definedName name="QBCOMPANYFILENAME" localSheetId="3">"K:\Mother Jones\Mother Jones Magazine.QBW"</definedName>
    <definedName name="QBCOMPANYFILENAME" localSheetId="0">"K:\Mother Jones\Mother Jones Magazine.QBW"</definedName>
    <definedName name="QBCOMPANYFILENAME" localSheetId="5">"K:\Mother Jones\Mother Jones Magazine.QBW"</definedName>
    <definedName name="QBENDDATE" localSheetId="2">20160731</definedName>
    <definedName name="QBENDDATE" localSheetId="1">20160731</definedName>
    <definedName name="QBENDDATE" localSheetId="3">20160731</definedName>
    <definedName name="QBENDDATE" localSheetId="0">20160531</definedName>
    <definedName name="QBENDDATE" localSheetId="5">20160531</definedName>
    <definedName name="QBENDDATE_1" localSheetId="2">20160831</definedName>
    <definedName name="QBENDDATE_1" localSheetId="1">20161109</definedName>
    <definedName name="QBENDDATE_1" localSheetId="3">20160831</definedName>
    <definedName name="QBENDDATE_1" localSheetId="0">20160630</definedName>
    <definedName name="QBENDDATE_2" localSheetId="2">20161031</definedName>
    <definedName name="QBENDDATE_2" localSheetId="1">20161031</definedName>
    <definedName name="QBENDDATE_2" localSheetId="3">20160930</definedName>
    <definedName name="QBENDDATE_3" localSheetId="2">20160930</definedName>
    <definedName name="QBENDDATE_3" localSheetId="1">20161231</definedName>
    <definedName name="QBENDDATE_3" localSheetId="3">20161031</definedName>
    <definedName name="QBENDDATE_4" localSheetId="2">20161130</definedName>
    <definedName name="QBENDDATE_4" localSheetId="1">20170131</definedName>
    <definedName name="QBENDDATE_4" localSheetId="3">20161130</definedName>
    <definedName name="QBENDDATE_5" localSheetId="2">20161231</definedName>
    <definedName name="QBENDDATE_5" localSheetId="1">20170228</definedName>
    <definedName name="QBENDDATE_5" localSheetId="3">20160430</definedName>
    <definedName name="QBHEADERSONSCREEN" localSheetId="2">FALSE</definedName>
    <definedName name="QBHEADERSONSCREEN" localSheetId="1">FALSE</definedName>
    <definedName name="QBHEADERSONSCREEN" localSheetId="3">FALSE</definedName>
    <definedName name="QBHEADERSONSCREEN" localSheetId="0">TRUE</definedName>
    <definedName name="QBHEADERSONSCREEN" localSheetId="5">TRUE</definedName>
    <definedName name="QBHEADERSONSCREEN_1" localSheetId="0">FALSE</definedName>
    <definedName name="QBMETADATASIZE" localSheetId="2">6008</definedName>
    <definedName name="QBMETADATASIZE" localSheetId="1">6020</definedName>
    <definedName name="QBMETADATASIZE" localSheetId="3">7566</definedName>
    <definedName name="QBMETADATASIZE" localSheetId="0">6016</definedName>
    <definedName name="QBMETADATASIZE" localSheetId="5">7574</definedName>
    <definedName name="QBMETADATASIZE_1" localSheetId="2">5992</definedName>
    <definedName name="QBMETADATASIZE_1" localSheetId="1">5992</definedName>
    <definedName name="QBMETADATASIZE_1" localSheetId="3">7550</definedName>
    <definedName name="QBMETADATASIZE_1" localSheetId="0">6020</definedName>
    <definedName name="QBMETADATASIZE_2" localSheetId="2">6032</definedName>
    <definedName name="QBMETADATASIZE_2" localSheetId="1">6004</definedName>
    <definedName name="QBMETADATASIZE_2" localSheetId="3">7590</definedName>
    <definedName name="QBMETADATASIZE_3" localSheetId="2">6004</definedName>
    <definedName name="QBMETADATASIZE_3" localSheetId="1">6019</definedName>
    <definedName name="QBMETADATASIZE_3" localSheetId="3">7562</definedName>
    <definedName name="QBMETADATASIZE_4" localSheetId="2">6047</definedName>
    <definedName name="QBMETADATASIZE_4" localSheetId="3">7605</definedName>
    <definedName name="QBPRESERVECOLOR" localSheetId="2">TRUE</definedName>
    <definedName name="QBPRESERVECOLOR" localSheetId="1">TRUE</definedName>
    <definedName name="QBPRESERVECOLOR" localSheetId="3">TRUE</definedName>
    <definedName name="QBPRESERVECOLOR" localSheetId="0">TRUE</definedName>
    <definedName name="QBPRESERVECOLOR" localSheetId="5">TRUE</definedName>
    <definedName name="QBPRESERVEFONT" localSheetId="2">TRUE</definedName>
    <definedName name="QBPRESERVEFONT" localSheetId="1">TRUE</definedName>
    <definedName name="QBPRESERVEFONT" localSheetId="3">TRUE</definedName>
    <definedName name="QBPRESERVEFONT" localSheetId="0">TRUE</definedName>
    <definedName name="QBPRESERVEFONT" localSheetId="5">TRUE</definedName>
    <definedName name="QBPRESERVEROWHEIGHT" localSheetId="2">TRUE</definedName>
    <definedName name="QBPRESERVEROWHEIGHT" localSheetId="1">TRUE</definedName>
    <definedName name="QBPRESERVEROWHEIGHT" localSheetId="3">TRUE</definedName>
    <definedName name="QBPRESERVEROWHEIGHT" localSheetId="0">TRUE</definedName>
    <definedName name="QBPRESERVEROWHEIGHT" localSheetId="5">TRUE</definedName>
    <definedName name="QBPRESERVESPACE" localSheetId="2">TRUE</definedName>
    <definedName name="QBPRESERVESPACE" localSheetId="1">TRUE</definedName>
    <definedName name="QBPRESERVESPACE" localSheetId="3">TRUE</definedName>
    <definedName name="QBPRESERVESPACE" localSheetId="0">FALSE</definedName>
    <definedName name="QBPRESERVESPACE" localSheetId="5">FALSE</definedName>
    <definedName name="QBPRESERVESPACE_1" localSheetId="0">TRUE</definedName>
    <definedName name="QBREPORTCOLAXIS" localSheetId="2">19</definedName>
    <definedName name="QBREPORTCOLAXIS" localSheetId="1">6</definedName>
    <definedName name="QBREPORTCOLAXIS" localSheetId="3">0</definedName>
    <definedName name="QBREPORTCOLAXIS" localSheetId="0">6</definedName>
    <definedName name="QBREPORTCOLAXIS" localSheetId="5">0</definedName>
    <definedName name="QBREPORTCOLAXIS_1" localSheetId="2">6</definedName>
    <definedName name="QBREPORTCOMPANYID" localSheetId="2">"96b601a6fbb74051bb3b9684992437e6"</definedName>
    <definedName name="QBREPORTCOMPANYID" localSheetId="1">"96b601a6fbb74051bb3b9684992437e6"</definedName>
    <definedName name="QBREPORTCOMPANYID" localSheetId="3">"96b601a6fbb74051bb3b9684992437e6"</definedName>
    <definedName name="QBREPORTCOMPANYID" localSheetId="0">"96b601a6fbb74051bb3b9684992437e6"</definedName>
    <definedName name="QBREPORTCOMPANYID" localSheetId="5">"96b601a6fbb74051bb3b9684992437e6"</definedName>
    <definedName name="QBREPORTCOMPARECOL_ANNUALBUDGET" localSheetId="2">FALSE</definedName>
    <definedName name="QBREPORTCOMPARECOL_ANNUALBUDGET" localSheetId="1">FALSE</definedName>
    <definedName name="QBREPORTCOMPARECOL_ANNUALBUDGET" localSheetId="3">FALSE</definedName>
    <definedName name="QBREPORTCOMPARECOL_ANNUALBUDGET" localSheetId="0">FALSE</definedName>
    <definedName name="QBREPORTCOMPARECOL_ANNUALBUDGET" localSheetId="5">FALSE</definedName>
    <definedName name="QBREPORTCOMPARECOL_AVGCOGS" localSheetId="2">FALSE</definedName>
    <definedName name="QBREPORTCOMPARECOL_AVGCOGS" localSheetId="1">FALSE</definedName>
    <definedName name="QBREPORTCOMPARECOL_AVGCOGS" localSheetId="3">FALSE</definedName>
    <definedName name="QBREPORTCOMPARECOL_AVGCOGS" localSheetId="0">FALSE</definedName>
    <definedName name="QBREPORTCOMPARECOL_AVGCOGS" localSheetId="5">FALSE</definedName>
    <definedName name="QBREPORTCOMPARECOL_AVGPRICE" localSheetId="2">FALSE</definedName>
    <definedName name="QBREPORTCOMPARECOL_AVGPRICE" localSheetId="1">FALSE</definedName>
    <definedName name="QBREPORTCOMPARECOL_AVGPRICE" localSheetId="3">FALSE</definedName>
    <definedName name="QBREPORTCOMPARECOL_AVGPRICE" localSheetId="0">FALSE</definedName>
    <definedName name="QBREPORTCOMPARECOL_AVGPRICE" localSheetId="5">FALSE</definedName>
    <definedName name="QBREPORTCOMPARECOL_BUDDIFF" localSheetId="2">FALSE</definedName>
    <definedName name="QBREPORTCOMPARECOL_BUDDIFF" localSheetId="1">FALSE</definedName>
    <definedName name="QBREPORTCOMPARECOL_BUDDIFF" localSheetId="3">FALSE</definedName>
    <definedName name="QBREPORTCOMPARECOL_BUDDIFF" localSheetId="0">FALSE</definedName>
    <definedName name="QBREPORTCOMPARECOL_BUDDIFF" localSheetId="5">FALSE</definedName>
    <definedName name="QBREPORTCOMPARECOL_BUDGET" localSheetId="2">FALSE</definedName>
    <definedName name="QBREPORTCOMPARECOL_BUDGET" localSheetId="1">FALSE</definedName>
    <definedName name="QBREPORTCOMPARECOL_BUDGET" localSheetId="3">FALSE</definedName>
    <definedName name="QBREPORTCOMPARECOL_BUDGET" localSheetId="0">FALSE</definedName>
    <definedName name="QBREPORTCOMPARECOL_BUDGET" localSheetId="5">FALSE</definedName>
    <definedName name="QBREPORTCOMPARECOL_BUDPCT" localSheetId="2">FALSE</definedName>
    <definedName name="QBREPORTCOMPARECOL_BUDPCT" localSheetId="1">FALSE</definedName>
    <definedName name="QBREPORTCOMPARECOL_BUDPCT" localSheetId="3">FALSE</definedName>
    <definedName name="QBREPORTCOMPARECOL_BUDPCT" localSheetId="0">FALSE</definedName>
    <definedName name="QBREPORTCOMPARECOL_BUDPCT" localSheetId="5">FALSE</definedName>
    <definedName name="QBREPORTCOMPARECOL_COGS" localSheetId="2">FALSE</definedName>
    <definedName name="QBREPORTCOMPARECOL_COGS" localSheetId="1">FALSE</definedName>
    <definedName name="QBREPORTCOMPARECOL_COGS" localSheetId="3">FALSE</definedName>
    <definedName name="QBREPORTCOMPARECOL_COGS" localSheetId="0">FALSE</definedName>
    <definedName name="QBREPORTCOMPARECOL_COGS" localSheetId="5">FALSE</definedName>
    <definedName name="QBREPORTCOMPARECOL_EXCLUDEAMOUNT" localSheetId="2">FALSE</definedName>
    <definedName name="QBREPORTCOMPARECOL_EXCLUDEAMOUNT" localSheetId="1">FALSE</definedName>
    <definedName name="QBREPORTCOMPARECOL_EXCLUDEAMOUNT" localSheetId="3">FALSE</definedName>
    <definedName name="QBREPORTCOMPARECOL_EXCLUDEAMOUNT" localSheetId="0">FALSE</definedName>
    <definedName name="QBREPORTCOMPARECOL_EXCLUDEAMOUNT" localSheetId="5">FALSE</definedName>
    <definedName name="QBREPORTCOMPARECOL_EXCLUDECURPERIOD" localSheetId="2">FALSE</definedName>
    <definedName name="QBREPORTCOMPARECOL_EXCLUDECURPERIOD" localSheetId="1">FALSE</definedName>
    <definedName name="QBREPORTCOMPARECOL_EXCLUDECURPERIOD" localSheetId="3">FALSE</definedName>
    <definedName name="QBREPORTCOMPARECOL_EXCLUDECURPERIOD" localSheetId="0">FALSE</definedName>
    <definedName name="QBREPORTCOMPARECOL_EXCLUDECURPERIOD" localSheetId="5">FALSE</definedName>
    <definedName name="QBREPORTCOMPARECOL_FORECAST" localSheetId="2">FALSE</definedName>
    <definedName name="QBREPORTCOMPARECOL_FORECAST" localSheetId="1">FALSE</definedName>
    <definedName name="QBREPORTCOMPARECOL_FORECAST" localSheetId="3">FALSE</definedName>
    <definedName name="QBREPORTCOMPARECOL_FORECAST" localSheetId="0">FALSE</definedName>
    <definedName name="QBREPORTCOMPARECOL_FORECAST" localSheetId="5">FALSE</definedName>
    <definedName name="QBREPORTCOMPARECOL_GROSSMARGIN" localSheetId="2">FALSE</definedName>
    <definedName name="QBREPORTCOMPARECOL_GROSSMARGIN" localSheetId="1">FALSE</definedName>
    <definedName name="QBREPORTCOMPARECOL_GROSSMARGIN" localSheetId="3">FALSE</definedName>
    <definedName name="QBREPORTCOMPARECOL_GROSSMARGIN" localSheetId="0">FALSE</definedName>
    <definedName name="QBREPORTCOMPARECOL_GROSSMARGIN" localSheetId="5">FALSE</definedName>
    <definedName name="QBREPORTCOMPARECOL_GROSSMARGINPCT" localSheetId="2">FALSE</definedName>
    <definedName name="QBREPORTCOMPARECOL_GROSSMARGINPCT" localSheetId="1">FALSE</definedName>
    <definedName name="QBREPORTCOMPARECOL_GROSSMARGINPCT" localSheetId="3">FALSE</definedName>
    <definedName name="QBREPORTCOMPARECOL_GROSSMARGINPCT" localSheetId="0">FALSE</definedName>
    <definedName name="QBREPORTCOMPARECOL_GROSSMARGINPCT" localSheetId="5">FALSE</definedName>
    <definedName name="QBREPORTCOMPARECOL_HOURS" localSheetId="2">FALSE</definedName>
    <definedName name="QBREPORTCOMPARECOL_HOURS" localSheetId="1">FALSE</definedName>
    <definedName name="QBREPORTCOMPARECOL_HOURS" localSheetId="3">FALSE</definedName>
    <definedName name="QBREPORTCOMPARECOL_HOURS" localSheetId="0">FALSE</definedName>
    <definedName name="QBREPORTCOMPARECOL_HOURS" localSheetId="5">FALSE</definedName>
    <definedName name="QBREPORTCOMPARECOL_PCTCOL" localSheetId="2">FALSE</definedName>
    <definedName name="QBREPORTCOMPARECOL_PCTCOL" localSheetId="1">FALSE</definedName>
    <definedName name="QBREPORTCOMPARECOL_PCTCOL" localSheetId="3">FALSE</definedName>
    <definedName name="QBREPORTCOMPARECOL_PCTCOL" localSheetId="0">FALSE</definedName>
    <definedName name="QBREPORTCOMPARECOL_PCTCOL" localSheetId="5">FALSE</definedName>
    <definedName name="QBREPORTCOMPARECOL_PCTEXPENSE" localSheetId="2">FALSE</definedName>
    <definedName name="QBREPORTCOMPARECOL_PCTEXPENSE" localSheetId="1">FALSE</definedName>
    <definedName name="QBREPORTCOMPARECOL_PCTEXPENSE" localSheetId="3">FALSE</definedName>
    <definedName name="QBREPORTCOMPARECOL_PCTEXPENSE" localSheetId="0">FALSE</definedName>
    <definedName name="QBREPORTCOMPARECOL_PCTEXPENSE" localSheetId="5">FALSE</definedName>
    <definedName name="QBREPORTCOMPARECOL_PCTINCOME" localSheetId="2">FALSE</definedName>
    <definedName name="QBREPORTCOMPARECOL_PCTINCOME" localSheetId="1">FALSE</definedName>
    <definedName name="QBREPORTCOMPARECOL_PCTINCOME" localSheetId="3">FALSE</definedName>
    <definedName name="QBREPORTCOMPARECOL_PCTINCOME" localSheetId="0">FALSE</definedName>
    <definedName name="QBREPORTCOMPARECOL_PCTINCOME" localSheetId="5">FALSE</definedName>
    <definedName name="QBREPORTCOMPARECOL_PCTOFSALES" localSheetId="2">FALSE</definedName>
    <definedName name="QBREPORTCOMPARECOL_PCTOFSALES" localSheetId="1">FALSE</definedName>
    <definedName name="QBREPORTCOMPARECOL_PCTOFSALES" localSheetId="3">FALSE</definedName>
    <definedName name="QBREPORTCOMPARECOL_PCTOFSALES" localSheetId="0">FALSE</definedName>
    <definedName name="QBREPORTCOMPARECOL_PCTOFSALES" localSheetId="5">FALSE</definedName>
    <definedName name="QBREPORTCOMPARECOL_PCTROW" localSheetId="2">FALSE</definedName>
    <definedName name="QBREPORTCOMPARECOL_PCTROW" localSheetId="1">FALSE</definedName>
    <definedName name="QBREPORTCOMPARECOL_PCTROW" localSheetId="3">FALSE</definedName>
    <definedName name="QBREPORTCOMPARECOL_PCTROW" localSheetId="0">FALSE</definedName>
    <definedName name="QBREPORTCOMPARECOL_PCTROW" localSheetId="5">FALSE</definedName>
    <definedName name="QBREPORTCOMPARECOL_PPDIFF" localSheetId="2">FALSE</definedName>
    <definedName name="QBREPORTCOMPARECOL_PPDIFF" localSheetId="1">FALSE</definedName>
    <definedName name="QBREPORTCOMPARECOL_PPDIFF" localSheetId="3">FALSE</definedName>
    <definedName name="QBREPORTCOMPARECOL_PPDIFF" localSheetId="0">FALSE</definedName>
    <definedName name="QBREPORTCOMPARECOL_PPDIFF" localSheetId="5">FALSE</definedName>
    <definedName name="QBREPORTCOMPARECOL_PPPCT" localSheetId="2">FALSE</definedName>
    <definedName name="QBREPORTCOMPARECOL_PPPCT" localSheetId="1">FALSE</definedName>
    <definedName name="QBREPORTCOMPARECOL_PPPCT" localSheetId="3">FALSE</definedName>
    <definedName name="QBREPORTCOMPARECOL_PPPCT" localSheetId="0">FALSE</definedName>
    <definedName name="QBREPORTCOMPARECOL_PPPCT" localSheetId="5">FALSE</definedName>
    <definedName name="QBREPORTCOMPARECOL_PREVPERIOD" localSheetId="2">FALSE</definedName>
    <definedName name="QBREPORTCOMPARECOL_PREVPERIOD" localSheetId="1">FALSE</definedName>
    <definedName name="QBREPORTCOMPARECOL_PREVPERIOD" localSheetId="3">FALSE</definedName>
    <definedName name="QBREPORTCOMPARECOL_PREVPERIOD" localSheetId="0">FALSE</definedName>
    <definedName name="QBREPORTCOMPARECOL_PREVPERIOD" localSheetId="5">FALSE</definedName>
    <definedName name="QBREPORTCOMPARECOL_PREVYEAR" localSheetId="2">FALSE</definedName>
    <definedName name="QBREPORTCOMPARECOL_PREVYEAR" localSheetId="1">FALSE</definedName>
    <definedName name="QBREPORTCOMPARECOL_PREVYEAR" localSheetId="3">FALSE</definedName>
    <definedName name="QBREPORTCOMPARECOL_PREVYEAR" localSheetId="0">FALSE</definedName>
    <definedName name="QBREPORTCOMPARECOL_PREVYEAR" localSheetId="5">FALSE</definedName>
    <definedName name="QBREPORTCOMPARECOL_PYDIFF" localSheetId="2">FALSE</definedName>
    <definedName name="QBREPORTCOMPARECOL_PYDIFF" localSheetId="1">FALSE</definedName>
    <definedName name="QBREPORTCOMPARECOL_PYDIFF" localSheetId="3">FALSE</definedName>
    <definedName name="QBREPORTCOMPARECOL_PYDIFF" localSheetId="0">FALSE</definedName>
    <definedName name="QBREPORTCOMPARECOL_PYDIFF" localSheetId="5">FALSE</definedName>
    <definedName name="QBREPORTCOMPARECOL_PYPCT" localSheetId="2">FALSE</definedName>
    <definedName name="QBREPORTCOMPARECOL_PYPCT" localSheetId="1">FALSE</definedName>
    <definedName name="QBREPORTCOMPARECOL_PYPCT" localSheetId="3">FALSE</definedName>
    <definedName name="QBREPORTCOMPARECOL_PYPCT" localSheetId="0">FALSE</definedName>
    <definedName name="QBREPORTCOMPARECOL_PYPCT" localSheetId="5">FALSE</definedName>
    <definedName name="QBREPORTCOMPARECOL_QTY" localSheetId="2">FALSE</definedName>
    <definedName name="QBREPORTCOMPARECOL_QTY" localSheetId="1">FALSE</definedName>
    <definedName name="QBREPORTCOMPARECOL_QTY" localSheetId="3">FALSE</definedName>
    <definedName name="QBREPORTCOMPARECOL_QTY" localSheetId="0">FALSE</definedName>
    <definedName name="QBREPORTCOMPARECOL_QTY" localSheetId="5">FALSE</definedName>
    <definedName name="QBREPORTCOMPARECOL_RATE" localSheetId="2">FALSE</definedName>
    <definedName name="QBREPORTCOMPARECOL_RATE" localSheetId="1">FALSE</definedName>
    <definedName name="QBREPORTCOMPARECOL_RATE" localSheetId="3">FALSE</definedName>
    <definedName name="QBREPORTCOMPARECOL_RATE" localSheetId="0">FALSE</definedName>
    <definedName name="QBREPORTCOMPARECOL_RATE" localSheetId="5">FALSE</definedName>
    <definedName name="QBREPORTCOMPARECOL_TRIPBILLEDMILES" localSheetId="2">FALSE</definedName>
    <definedName name="QBREPORTCOMPARECOL_TRIPBILLEDMILES" localSheetId="1">FALSE</definedName>
    <definedName name="QBREPORTCOMPARECOL_TRIPBILLEDMILES" localSheetId="3">FALSE</definedName>
    <definedName name="QBREPORTCOMPARECOL_TRIPBILLEDMILES" localSheetId="0">FALSE</definedName>
    <definedName name="QBREPORTCOMPARECOL_TRIPBILLEDMILES" localSheetId="5">FALSE</definedName>
    <definedName name="QBREPORTCOMPARECOL_TRIPBILLINGAMOUNT" localSheetId="2">FALSE</definedName>
    <definedName name="QBREPORTCOMPARECOL_TRIPBILLINGAMOUNT" localSheetId="1">FALSE</definedName>
    <definedName name="QBREPORTCOMPARECOL_TRIPBILLINGAMOUNT" localSheetId="3">FALSE</definedName>
    <definedName name="QBREPORTCOMPARECOL_TRIPBILLINGAMOUNT" localSheetId="0">FALSE</definedName>
    <definedName name="QBREPORTCOMPARECOL_TRIPBILLINGAMOUNT" localSheetId="5">FALSE</definedName>
    <definedName name="QBREPORTCOMPARECOL_TRIPMILES" localSheetId="2">FALSE</definedName>
    <definedName name="QBREPORTCOMPARECOL_TRIPMILES" localSheetId="1">FALSE</definedName>
    <definedName name="QBREPORTCOMPARECOL_TRIPMILES" localSheetId="3">FALSE</definedName>
    <definedName name="QBREPORTCOMPARECOL_TRIPMILES" localSheetId="0">FALSE</definedName>
    <definedName name="QBREPORTCOMPARECOL_TRIPMILES" localSheetId="5">FALSE</definedName>
    <definedName name="QBREPORTCOMPARECOL_TRIPNOTBILLABLEMILES" localSheetId="2">FALSE</definedName>
    <definedName name="QBREPORTCOMPARECOL_TRIPNOTBILLABLEMILES" localSheetId="1">FALSE</definedName>
    <definedName name="QBREPORTCOMPARECOL_TRIPNOTBILLABLEMILES" localSheetId="3">FALSE</definedName>
    <definedName name="QBREPORTCOMPARECOL_TRIPNOTBILLABLEMILES" localSheetId="0">FALSE</definedName>
    <definedName name="QBREPORTCOMPARECOL_TRIPNOTBILLABLEMILES" localSheetId="5">FALSE</definedName>
    <definedName name="QBREPORTCOMPARECOL_TRIPTAXDEDUCTIBLEAMOUNT" localSheetId="2">FALSE</definedName>
    <definedName name="QBREPORTCOMPARECOL_TRIPTAXDEDUCTIBLEAMOUNT" localSheetId="1">FALSE</definedName>
    <definedName name="QBREPORTCOMPARECOL_TRIPTAXDEDUCTIBLEAMOUNT" localSheetId="3">FALSE</definedName>
    <definedName name="QBREPORTCOMPARECOL_TRIPTAXDEDUCTIBLEAMOUNT" localSheetId="0">FALSE</definedName>
    <definedName name="QBREPORTCOMPARECOL_TRIPTAXDEDUCTIBLEAMOUNT" localSheetId="5">FALSE</definedName>
    <definedName name="QBREPORTCOMPARECOL_TRIPUNBILLEDMILES" localSheetId="2">FALSE</definedName>
    <definedName name="QBREPORTCOMPARECOL_TRIPUNBILLEDMILES" localSheetId="1">FALSE</definedName>
    <definedName name="QBREPORTCOMPARECOL_TRIPUNBILLEDMILES" localSheetId="3">FALSE</definedName>
    <definedName name="QBREPORTCOMPARECOL_TRIPUNBILLEDMILES" localSheetId="0">FALSE</definedName>
    <definedName name="QBREPORTCOMPARECOL_TRIPUNBILLEDMILES" localSheetId="5">FALSE</definedName>
    <definedName name="QBREPORTCOMPARECOL_YTD" localSheetId="2">FALSE</definedName>
    <definedName name="QBREPORTCOMPARECOL_YTD" localSheetId="1">FALSE</definedName>
    <definedName name="QBREPORTCOMPARECOL_YTD" localSheetId="3">FALSE</definedName>
    <definedName name="QBREPORTCOMPARECOL_YTD" localSheetId="0">FALSE</definedName>
    <definedName name="QBREPORTCOMPARECOL_YTD" localSheetId="5">FALSE</definedName>
    <definedName name="QBREPORTCOMPARECOL_YTDBUDGET" localSheetId="2">FALSE</definedName>
    <definedName name="QBREPORTCOMPARECOL_YTDBUDGET" localSheetId="1">FALSE</definedName>
    <definedName name="QBREPORTCOMPARECOL_YTDBUDGET" localSheetId="3">FALSE</definedName>
    <definedName name="QBREPORTCOMPARECOL_YTDBUDGET" localSheetId="0">FALSE</definedName>
    <definedName name="QBREPORTCOMPARECOL_YTDBUDGET" localSheetId="5">FALSE</definedName>
    <definedName name="QBREPORTCOMPARECOL_YTDPCT" localSheetId="2">FALSE</definedName>
    <definedName name="QBREPORTCOMPARECOL_YTDPCT" localSheetId="1">FALSE</definedName>
    <definedName name="QBREPORTCOMPARECOL_YTDPCT" localSheetId="3">FALSE</definedName>
    <definedName name="QBREPORTCOMPARECOL_YTDPCT" localSheetId="0">FALSE</definedName>
    <definedName name="QBREPORTCOMPARECOL_YTDPCT" localSheetId="5">FALSE</definedName>
    <definedName name="QBREPORTROWAXIS" localSheetId="2">11</definedName>
    <definedName name="QBREPORTROWAXIS" localSheetId="1">11</definedName>
    <definedName name="QBREPORTROWAXIS" localSheetId="3">11</definedName>
    <definedName name="QBREPORTROWAXIS" localSheetId="0">11</definedName>
    <definedName name="QBREPORTROWAXIS" localSheetId="5">12</definedName>
    <definedName name="QBREPORTROWAXIS_1" localSheetId="3">12</definedName>
    <definedName name="QBREPORTSUBCOLAXIS" localSheetId="2">0</definedName>
    <definedName name="QBREPORTSUBCOLAXIS" localSheetId="1">0</definedName>
    <definedName name="QBREPORTSUBCOLAXIS" localSheetId="3">0</definedName>
    <definedName name="QBREPORTSUBCOLAXIS" localSheetId="0">0</definedName>
    <definedName name="QBREPORTSUBCOLAXIS" localSheetId="5">0</definedName>
    <definedName name="QBREPORTTYPE" localSheetId="2">3</definedName>
    <definedName name="QBREPORTTYPE" localSheetId="1">0</definedName>
    <definedName name="QBREPORTTYPE" localSheetId="3">4</definedName>
    <definedName name="QBREPORTTYPE" localSheetId="0">0</definedName>
    <definedName name="QBREPORTTYPE" localSheetId="5">230</definedName>
    <definedName name="QBREPORTTYPE_1" localSheetId="2">0</definedName>
    <definedName name="QBREPORTTYPE_1" localSheetId="3">230</definedName>
    <definedName name="QBROWHEADERS" localSheetId="2">8</definedName>
    <definedName name="QBROWHEADERS" localSheetId="1">8</definedName>
    <definedName name="QBROWHEADERS" localSheetId="3">8</definedName>
    <definedName name="QBROWHEADERS" localSheetId="0">8</definedName>
    <definedName name="QBROWHEADERS" localSheetId="5">5</definedName>
    <definedName name="QBROWHEADERS_1" localSheetId="2">7</definedName>
    <definedName name="QBROWHEADERS_1" localSheetId="3">7</definedName>
    <definedName name="QBROWHEADERS_2" localSheetId="3">5</definedName>
    <definedName name="QBSTARTDATE" localSheetId="2">20160701</definedName>
    <definedName name="QBSTARTDATE" localSheetId="1">20160701</definedName>
    <definedName name="QBSTARTDATE" localSheetId="3">20160701</definedName>
    <definedName name="QBSTARTDATE" localSheetId="0">20160101</definedName>
    <definedName name="QBSTARTDATE" localSheetId="5">20160101</definedName>
    <definedName name="QBSTARTDATE_1" localSheetId="2">20160801</definedName>
    <definedName name="QBSTARTDATE_1" localSheetId="1">20170701</definedName>
    <definedName name="QBSTARTDATE_1" localSheetId="3">20160801</definedName>
    <definedName name="QBSTARTDATE_2" localSheetId="2">20161001</definedName>
    <definedName name="QBSTARTDATE_2" localSheetId="3">20160901</definedName>
    <definedName name="QBSTARTDATE_3" localSheetId="2">20160901</definedName>
    <definedName name="QBSTARTDATE_3" localSheetId="3">20161001</definedName>
    <definedName name="QBSTARTDATE_4" localSheetId="2">20161101</definedName>
    <definedName name="QBSTARTDATE_4" localSheetId="3">20161101</definedName>
    <definedName name="QBSTARTDATE_5" localSheetId="2">20161201</definedName>
    <definedName name="QBSTARTDATE_5" localSheetId="3">20160401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9" i="9" l="1"/>
  <c r="K4" i="9"/>
  <c r="K29" i="9"/>
  <c r="N10" i="1"/>
  <c r="N11" i="1"/>
  <c r="I12" i="1"/>
  <c r="J12" i="1"/>
  <c r="J13" i="1"/>
  <c r="K12" i="1"/>
  <c r="L12" i="1"/>
  <c r="M12" i="1"/>
  <c r="N12" i="1"/>
  <c r="I13" i="1"/>
  <c r="K13" i="1"/>
  <c r="L13" i="1"/>
  <c r="M13" i="1"/>
  <c r="N17" i="1"/>
  <c r="N18" i="1"/>
  <c r="N19" i="1"/>
  <c r="N20" i="1"/>
  <c r="I21" i="1"/>
  <c r="J21" i="1"/>
  <c r="K21" i="1"/>
  <c r="L21" i="1"/>
  <c r="M21" i="1"/>
  <c r="N21" i="1"/>
  <c r="I22" i="1"/>
  <c r="K22" i="1"/>
  <c r="L22" i="1"/>
  <c r="L23" i="1"/>
  <c r="L24" i="1"/>
  <c r="L25" i="1"/>
  <c r="L44" i="1"/>
  <c r="L45" i="1"/>
  <c r="L46" i="1"/>
  <c r="L47" i="1"/>
  <c r="L48" i="1"/>
  <c r="M22" i="1"/>
  <c r="I23" i="1"/>
  <c r="K23" i="1"/>
  <c r="M23" i="1"/>
  <c r="I24" i="1"/>
  <c r="K24" i="1"/>
  <c r="M24" i="1"/>
  <c r="I25" i="1"/>
  <c r="K25" i="1"/>
  <c r="M25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I44" i="1"/>
  <c r="J44" i="1"/>
  <c r="K44" i="1"/>
  <c r="M44" i="1"/>
  <c r="N44" i="1"/>
  <c r="M45" i="1"/>
  <c r="M46" i="1"/>
  <c r="M47" i="1"/>
  <c r="M48" i="1"/>
  <c r="J45" i="1"/>
  <c r="K45" i="1"/>
  <c r="K46" i="1"/>
  <c r="K47" i="1"/>
  <c r="K48" i="1"/>
  <c r="J46" i="1"/>
  <c r="N13" i="1"/>
  <c r="I45" i="1"/>
  <c r="J22" i="1"/>
  <c r="J23" i="1"/>
  <c r="N23" i="1"/>
  <c r="N301" i="3"/>
  <c r="M301" i="3"/>
  <c r="L301" i="3"/>
  <c r="N295" i="3"/>
  <c r="M295" i="3"/>
  <c r="L295" i="3"/>
  <c r="N264" i="3"/>
  <c r="M264" i="3"/>
  <c r="L264" i="3"/>
  <c r="N260" i="3"/>
  <c r="M260" i="3"/>
  <c r="L260" i="3"/>
  <c r="N254" i="3"/>
  <c r="M254" i="3"/>
  <c r="L254" i="3"/>
  <c r="N227" i="3"/>
  <c r="M227" i="3"/>
  <c r="L227" i="3"/>
  <c r="N219" i="3"/>
  <c r="M219" i="3"/>
  <c r="L219" i="3"/>
  <c r="N216" i="3"/>
  <c r="M216" i="3"/>
  <c r="L216" i="3"/>
  <c r="N207" i="3"/>
  <c r="M207" i="3"/>
  <c r="L207" i="3"/>
  <c r="N194" i="3"/>
  <c r="M194" i="3"/>
  <c r="L194" i="3"/>
  <c r="N188" i="3"/>
  <c r="M188" i="3"/>
  <c r="L188" i="3"/>
  <c r="N174" i="3"/>
  <c r="N81" i="3"/>
  <c r="N133" i="3"/>
  <c r="N143" i="3"/>
  <c r="N302" i="3"/>
  <c r="N303" i="3"/>
  <c r="M174" i="3"/>
  <c r="L174" i="3"/>
  <c r="M143" i="3"/>
  <c r="L143" i="3"/>
  <c r="M133" i="3"/>
  <c r="L133" i="3"/>
  <c r="M81" i="3"/>
  <c r="M302" i="3"/>
  <c r="M303" i="3"/>
  <c r="L81" i="3"/>
  <c r="L302" i="3"/>
  <c r="L303" i="3"/>
  <c r="N71" i="3"/>
  <c r="M71" i="3"/>
  <c r="L71" i="3"/>
  <c r="N48" i="3"/>
  <c r="M48" i="3"/>
  <c r="L48" i="3"/>
  <c r="N42" i="3"/>
  <c r="M42" i="3"/>
  <c r="L42" i="3"/>
  <c r="N36" i="3"/>
  <c r="N72" i="3"/>
  <c r="N73" i="3"/>
  <c r="N74" i="3"/>
  <c r="M36" i="3"/>
  <c r="M72" i="3"/>
  <c r="M73" i="3"/>
  <c r="M74" i="3"/>
  <c r="L36" i="3"/>
  <c r="L72" i="3"/>
  <c r="L73" i="3"/>
  <c r="L74" i="3"/>
  <c r="N16" i="3"/>
  <c r="N28" i="3"/>
  <c r="N29" i="3"/>
  <c r="N30" i="3"/>
  <c r="M28" i="3"/>
  <c r="L28" i="3"/>
  <c r="M16" i="3"/>
  <c r="M29" i="3"/>
  <c r="M30" i="3"/>
  <c r="L16" i="3"/>
  <c r="L29" i="3"/>
  <c r="L30" i="3"/>
  <c r="L304" i="3"/>
  <c r="M304" i="3"/>
  <c r="N304" i="3"/>
  <c r="N22" i="1"/>
  <c r="I46" i="1"/>
  <c r="N45" i="1"/>
  <c r="J24" i="1"/>
  <c r="J25" i="1"/>
  <c r="N24" i="1"/>
  <c r="N46" i="1"/>
  <c r="I47" i="1"/>
  <c r="I48" i="1"/>
  <c r="J47" i="1"/>
  <c r="N47" i="1"/>
  <c r="J48" i="1"/>
  <c r="N25" i="1"/>
  <c r="N48" i="1"/>
  <c r="I50" i="1"/>
  <c r="J5" i="1"/>
  <c r="J50" i="1"/>
  <c r="K5" i="1"/>
  <c r="K50" i="1"/>
  <c r="L5" i="1"/>
  <c r="L50" i="1"/>
  <c r="M5" i="1"/>
  <c r="M50" i="1"/>
</calcChain>
</file>

<file path=xl/sharedStrings.xml><?xml version="1.0" encoding="utf-8"?>
<sst xmlns="http://schemas.openxmlformats.org/spreadsheetml/2006/main" count="1306" uniqueCount="412">
  <si>
    <t>12:52 PM</t>
  </si>
  <si>
    <t>Mother Jones Magazine</t>
  </si>
  <si>
    <t>Accrual Basis</t>
  </si>
  <si>
    <t>January through May 2016</t>
  </si>
  <si>
    <t>Jan 16</t>
  </si>
  <si>
    <t>Feb 16</t>
  </si>
  <si>
    <t>Mar 16</t>
  </si>
  <si>
    <t>Apr 16</t>
  </si>
  <si>
    <t>May 16</t>
  </si>
  <si>
    <t>TOTAL</t>
  </si>
  <si>
    <t>Ordinary Income/Expense</t>
  </si>
  <si>
    <t>Income</t>
  </si>
  <si>
    <t>10 · Total Dev Income</t>
  </si>
  <si>
    <t>101 · Total Major Gift</t>
  </si>
  <si>
    <t>1104207 · Dev Foundation REL Temp Restr</t>
  </si>
  <si>
    <t>1104303 · Dev Temp Restr Inc Fdtn</t>
  </si>
  <si>
    <t>Total 101 · Total Major Gift</t>
  </si>
  <si>
    <t>Total 10 · Total Dev Income</t>
  </si>
  <si>
    <t>7900 · FSP Income</t>
  </si>
  <si>
    <t>71 · Total TMC Income</t>
  </si>
  <si>
    <t>710 · TMC Earned Income</t>
  </si>
  <si>
    <t>1714107 · TMC Sponsorship Income</t>
  </si>
  <si>
    <t>1714106 · TMC Conference Registration</t>
  </si>
  <si>
    <t>1714105 · TMC Services Income</t>
  </si>
  <si>
    <t>1714108 · TMC Membership Dues Income</t>
  </si>
  <si>
    <t>Total 710 · TMC Earned Income</t>
  </si>
  <si>
    <t>Total 71 · Total TMC Income</t>
  </si>
  <si>
    <t>Total 7900 · FSP Income</t>
  </si>
  <si>
    <t>Total Income</t>
  </si>
  <si>
    <t>Gross Profit</t>
  </si>
  <si>
    <t>Expense</t>
  </si>
  <si>
    <t>7400 · Total Sponsored Projects</t>
  </si>
  <si>
    <t>7402 · Total TMC Project Expense</t>
  </si>
  <si>
    <t>1715701 · TMC Sponsorship Fee</t>
  </si>
  <si>
    <t>1715702 · TMC Personnel</t>
  </si>
  <si>
    <t>1715709 · TMC Website Fees</t>
  </si>
  <si>
    <t>1715750 · TMC Contractor</t>
  </si>
  <si>
    <t>1715751 · TMC Contractor Reimbursement</t>
  </si>
  <si>
    <t>1715760 · TMC Conference/seminars</t>
  </si>
  <si>
    <t>1715766 · TMC Software licensing</t>
  </si>
  <si>
    <t>1715767 · TMC Office Supplies</t>
  </si>
  <si>
    <t>1715769 · TMC Bank/Credit Fees</t>
  </si>
  <si>
    <t>1715772 · TMC Postage</t>
  </si>
  <si>
    <t>1715773 · TMC Travel</t>
  </si>
  <si>
    <t>1715774 · TMC Meals/Entertainment</t>
  </si>
  <si>
    <t>1715775 · TMC Registration Fees</t>
  </si>
  <si>
    <t>1715714 · TMC Member Capacity Building</t>
  </si>
  <si>
    <t>1715779 · TMC Event</t>
  </si>
  <si>
    <t>Total 7402 · Total TMC Project Expense</t>
  </si>
  <si>
    <t>Total 7400 · Total Sponsored Projects</t>
  </si>
  <si>
    <t>Total Expense</t>
  </si>
  <si>
    <t>Net Ordinary Income</t>
  </si>
  <si>
    <t>Net Income</t>
  </si>
  <si>
    <t>12:55 PM</t>
  </si>
  <si>
    <t>Transaction Detail By Account</t>
  </si>
  <si>
    <t>Type</t>
  </si>
  <si>
    <t>Date</t>
  </si>
  <si>
    <t>Num</t>
  </si>
  <si>
    <t>Name</t>
  </si>
  <si>
    <t>Memo</t>
  </si>
  <si>
    <t>Class</t>
  </si>
  <si>
    <t>Debit</t>
  </si>
  <si>
    <t>Credit</t>
  </si>
  <si>
    <t>Balance</t>
  </si>
  <si>
    <t>General Journal</t>
  </si>
  <si>
    <t>8663</t>
  </si>
  <si>
    <t>To release restricted grant income relating to TMC</t>
  </si>
  <si>
    <t>TMC</t>
  </si>
  <si>
    <t>To release addtnl restricted grant income relating to TMC</t>
  </si>
  <si>
    <t>To release addtl restricted grant income relating to TMC (Sept)</t>
  </si>
  <si>
    <t>8731</t>
  </si>
  <si>
    <t>TMC addtl</t>
  </si>
  <si>
    <t>8858</t>
  </si>
  <si>
    <t>8859</t>
  </si>
  <si>
    <t>9029</t>
  </si>
  <si>
    <t>Total 1104207 · Dev Foundation REL Temp Restr</t>
  </si>
  <si>
    <t>Deposit</t>
  </si>
  <si>
    <t>2646</t>
  </si>
  <si>
    <t>Wallace Global Fund</t>
  </si>
  <si>
    <t>1327</t>
  </si>
  <si>
    <t>Quixote Foundation</t>
  </si>
  <si>
    <t>TMC Meetings - Annual</t>
  </si>
  <si>
    <t>6370</t>
  </si>
  <si>
    <t>EBS Support Services, LLC - Voqal</t>
  </si>
  <si>
    <t>TMC-IILABS-Metrics</t>
  </si>
  <si>
    <t>2709</t>
  </si>
  <si>
    <t>Total 1104303 · Dev Temp Restr Inc Fdtn</t>
  </si>
  <si>
    <t>157742</t>
  </si>
  <si>
    <t>Institute of International Education</t>
  </si>
  <si>
    <t>Total 1714107 · TMC Sponsorship Income</t>
  </si>
  <si>
    <t>Stripe Merchant</t>
  </si>
  <si>
    <t>TMC Conference</t>
  </si>
  <si>
    <t>Deposit - $3440.98</t>
  </si>
  <si>
    <t>Total 1714106 · TMC Conference Registration</t>
  </si>
  <si>
    <t>2554</t>
  </si>
  <si>
    <t>IFEX</t>
  </si>
  <si>
    <t>TMC What Counts</t>
  </si>
  <si>
    <t>0000020252</t>
  </si>
  <si>
    <t>Race Forward DBA Colorlines</t>
  </si>
  <si>
    <t>TMC Vocus</t>
  </si>
  <si>
    <t>24088</t>
  </si>
  <si>
    <t>The Nation Institute</t>
  </si>
  <si>
    <t>18641</t>
  </si>
  <si>
    <t>YES! Magazine</t>
  </si>
  <si>
    <t>Total 1714105 · TMC Services Income</t>
  </si>
  <si>
    <t>0000995345</t>
  </si>
  <si>
    <t>City limits News, Inc</t>
  </si>
  <si>
    <t>6387</t>
  </si>
  <si>
    <t>International Media Project</t>
  </si>
  <si>
    <t>Media Consortium Dues</t>
  </si>
  <si>
    <t>8362</t>
  </si>
  <si>
    <t>Care2.com, Inc.</t>
  </si>
  <si>
    <t>Joe Bakers Dues</t>
  </si>
  <si>
    <t>341</t>
  </si>
  <si>
    <t>Waging Nonviolence</t>
  </si>
  <si>
    <t>18493</t>
  </si>
  <si>
    <t>61186</t>
  </si>
  <si>
    <t>Earth Island Institute</t>
  </si>
  <si>
    <t>4507</t>
  </si>
  <si>
    <t>TRUTHHDIG LLC</t>
  </si>
  <si>
    <t>01132016</t>
  </si>
  <si>
    <t>Raw Story Media</t>
  </si>
  <si>
    <t>7359</t>
  </si>
  <si>
    <t>Center for Economic Research &amp; Social Cha</t>
  </si>
  <si>
    <t>Dues for Media Consortium: Adam Horowitz</t>
  </si>
  <si>
    <t>033918</t>
  </si>
  <si>
    <t>Berrett Koehler Publishers Inc</t>
  </si>
  <si>
    <t>Dues for media consor</t>
  </si>
  <si>
    <t>8597</t>
  </si>
  <si>
    <t>TMC dues - FNP</t>
  </si>
  <si>
    <t>415030</t>
  </si>
  <si>
    <t>The Progressive Magazine</t>
  </si>
  <si>
    <t>207</t>
  </si>
  <si>
    <t>Koberstein, Paul B</t>
  </si>
  <si>
    <t>Deposit   $75,115.00</t>
  </si>
  <si>
    <t>22799</t>
  </si>
  <si>
    <t>Free Speech TV</t>
  </si>
  <si>
    <t>Public Communicators, Inc dba</t>
  </si>
  <si>
    <t>7012</t>
  </si>
  <si>
    <t>Rethinking Schools</t>
  </si>
  <si>
    <t>TMC annual dues</t>
  </si>
  <si>
    <t>58135</t>
  </si>
  <si>
    <t>The Progressive</t>
  </si>
  <si>
    <t>43593</t>
  </si>
  <si>
    <t>High Country News</t>
  </si>
  <si>
    <t>61676</t>
  </si>
  <si>
    <t>14462</t>
  </si>
  <si>
    <t>Public News Service</t>
  </si>
  <si>
    <t>43675</t>
  </si>
  <si>
    <t>Cision US Inc.</t>
  </si>
  <si>
    <t>040501</t>
  </si>
  <si>
    <t>Total 1714108 · TMC Membership Dues Income</t>
  </si>
  <si>
    <t>8572</t>
  </si>
  <si>
    <t>Sponsorship fee Jan 2016</t>
  </si>
  <si>
    <t>8860</t>
  </si>
  <si>
    <t>EBS Voqal</t>
  </si>
  <si>
    <t>9028</t>
  </si>
  <si>
    <t>Total 1715701 · TMC Sponsorship Fee</t>
  </si>
  <si>
    <t>8556R</t>
  </si>
  <si>
    <t>To Accrue Vacation for December 2015</t>
  </si>
  <si>
    <t>8627</t>
  </si>
  <si>
    <t>Employer Tax Expense</t>
  </si>
  <si>
    <t>HOLIDAY</t>
  </si>
  <si>
    <t>Regular Earnings</t>
  </si>
  <si>
    <t>VACATION</t>
  </si>
  <si>
    <t>8628</t>
  </si>
  <si>
    <t>8593</t>
  </si>
  <si>
    <t>ProSight - To record workers comp expense for January</t>
  </si>
  <si>
    <t>8594</t>
  </si>
  <si>
    <t>To Accrue Vacation for January 2016</t>
  </si>
  <si>
    <t>To Accrue Vacation PR Tax for January 2016</t>
  </si>
  <si>
    <t>8594R</t>
  </si>
  <si>
    <t>8665</t>
  </si>
  <si>
    <t>8666</t>
  </si>
  <si>
    <t>8667</t>
  </si>
  <si>
    <t>8673</t>
  </si>
  <si>
    <t>8667R</t>
  </si>
  <si>
    <t>Reverse of GJE 8667 --</t>
  </si>
  <si>
    <t>8827</t>
  </si>
  <si>
    <t>8794</t>
  </si>
  <si>
    <t>8795</t>
  </si>
  <si>
    <t>8828</t>
  </si>
  <si>
    <t>8795R</t>
  </si>
  <si>
    <t>Reverse of GJE 8795 --</t>
  </si>
  <si>
    <t>8855</t>
  </si>
  <si>
    <t>8856</t>
  </si>
  <si>
    <t>8853</t>
  </si>
  <si>
    <t>8854</t>
  </si>
  <si>
    <t>8853R</t>
  </si>
  <si>
    <t>Reverse of GJE 8853 --</t>
  </si>
  <si>
    <t>9041</t>
  </si>
  <si>
    <t>9042</t>
  </si>
  <si>
    <t>9044</t>
  </si>
  <si>
    <t>Total 1715702 · TMC Personnel</t>
  </si>
  <si>
    <t>Bill</t>
  </si>
  <si>
    <t>Amex - JGK</t>
  </si>
  <si>
    <t>American Express Corporation</t>
  </si>
  <si>
    <t>Laughing Squid</t>
  </si>
  <si>
    <t>TMC Communications/Outreach</t>
  </si>
  <si>
    <t>Verio</t>
  </si>
  <si>
    <t>LaughingSquid</t>
  </si>
  <si>
    <t>Godaddy</t>
  </si>
  <si>
    <t>Laughing Squd</t>
  </si>
  <si>
    <t>TMC-CONF</t>
  </si>
  <si>
    <t>Total 1715709 · TMC Website Fees</t>
  </si>
  <si>
    <t>01012016</t>
  </si>
  <si>
    <t>Charlotin, Manolia</t>
  </si>
  <si>
    <t>01/01/2016</t>
  </si>
  <si>
    <t>TMC-001</t>
  </si>
  <si>
    <t>Kevin L Davis</t>
  </si>
  <si>
    <t>Inv. TMC-001, Fundraising</t>
  </si>
  <si>
    <t>01152016</t>
  </si>
  <si>
    <t>01/15/2016</t>
  </si>
  <si>
    <t>02012016</t>
  </si>
  <si>
    <t>02/01/2016</t>
  </si>
  <si>
    <t>212</t>
  </si>
  <si>
    <t>Grown By People</t>
  </si>
  <si>
    <t>Inv. 212</t>
  </si>
  <si>
    <t>0000000043</t>
  </si>
  <si>
    <t>Applied Research  Center</t>
  </si>
  <si>
    <t>Quixtoe Grant</t>
  </si>
  <si>
    <t>02152016</t>
  </si>
  <si>
    <t>02/15/2016</t>
  </si>
  <si>
    <t>03012016</t>
  </si>
  <si>
    <t>03/01/2016</t>
  </si>
  <si>
    <t>219</t>
  </si>
  <si>
    <t>Website troubleshooting, Misc</t>
  </si>
  <si>
    <t>03152016</t>
  </si>
  <si>
    <t>03/15/2016</t>
  </si>
  <si>
    <t>04012016</t>
  </si>
  <si>
    <t>04152016</t>
  </si>
  <si>
    <t>05012016</t>
  </si>
  <si>
    <t>05102016</t>
  </si>
  <si>
    <t>Jayaram, Malavika - WIRE</t>
  </si>
  <si>
    <t>05152016</t>
  </si>
  <si>
    <t>Total 1715750 · TMC Contractor</t>
  </si>
  <si>
    <t>1</t>
  </si>
  <si>
    <t>Delgadillo, Sharis</t>
  </si>
  <si>
    <t>Inv. 1. Travel grant, Reimbursement</t>
  </si>
  <si>
    <t>01082016</t>
  </si>
  <si>
    <t>Townsend, Laird</t>
  </si>
  <si>
    <t>Travel reimbursement to TMC2016 for panel on freelance reporting</t>
  </si>
  <si>
    <t>1286</t>
  </si>
  <si>
    <t>Blavity Inc.</t>
  </si>
  <si>
    <t>01202016</t>
  </si>
  <si>
    <t>Kumar, Priya</t>
  </si>
  <si>
    <t>02022016</t>
  </si>
  <si>
    <t>Nicholas Quah</t>
  </si>
  <si>
    <t>Chen, Michelle</t>
  </si>
  <si>
    <t>Inv. 1</t>
  </si>
  <si>
    <t>02212016</t>
  </si>
  <si>
    <t>Kellett, Ryan Y</t>
  </si>
  <si>
    <t>Hotel &amp; Amtrak</t>
  </si>
  <si>
    <t>TMC1</t>
  </si>
  <si>
    <t>Harvey, Sylvia A.</t>
  </si>
  <si>
    <t>Hotel, Amtrak &amp; Cab</t>
  </si>
  <si>
    <t>03072016</t>
  </si>
  <si>
    <t>Conference Travel Expenses</t>
  </si>
  <si>
    <t>05182016</t>
  </si>
  <si>
    <t>05232016</t>
  </si>
  <si>
    <t>Hachadourian, Araz-Louyce</t>
  </si>
  <si>
    <t>10231</t>
  </si>
  <si>
    <t>TruthOut.</t>
  </si>
  <si>
    <t>Total 1715751 · TMC Contractor Reimbursement</t>
  </si>
  <si>
    <t>Global Press Inst</t>
  </si>
  <si>
    <t>NFCBNF</t>
  </si>
  <si>
    <t>Civic</t>
  </si>
  <si>
    <t>IRE</t>
  </si>
  <si>
    <t>Total 1715760 · TMC Conference/seminars</t>
  </si>
  <si>
    <t>Zoom.com</t>
  </si>
  <si>
    <t>Anymeeting</t>
  </si>
  <si>
    <t>zoom.us</t>
  </si>
  <si>
    <t>163703</t>
  </si>
  <si>
    <t>Inv. 163703</t>
  </si>
  <si>
    <t>Survey Monkey</t>
  </si>
  <si>
    <t>7390</t>
  </si>
  <si>
    <t>IT Bliss, LLC d.b.a Cividesk</t>
  </si>
  <si>
    <t>Zoom.us</t>
  </si>
  <si>
    <t>Total 1715766 · TMC Software licensing</t>
  </si>
  <si>
    <t>Olsen Solutions - Books/Subs</t>
  </si>
  <si>
    <t>TMC Meetings - Coordinate. Com.</t>
  </si>
  <si>
    <t>Staples</t>
  </si>
  <si>
    <t>MediaCopy</t>
  </si>
  <si>
    <t>FedEx</t>
  </si>
  <si>
    <t>Amazon</t>
  </si>
  <si>
    <t>Amazon  Books Subs</t>
  </si>
  <si>
    <t>Total 1715767 · TMC Office Supplies</t>
  </si>
  <si>
    <t>annual fee</t>
  </si>
  <si>
    <t>Total 1715769 · TMC Bank/Credit Fees</t>
  </si>
  <si>
    <t>Unionpostsf</t>
  </si>
  <si>
    <t>8678</t>
  </si>
  <si>
    <t>Office Postage Usage February 2016</t>
  </si>
  <si>
    <t>8839</t>
  </si>
  <si>
    <t>9010</t>
  </si>
  <si>
    <t>Total 1715772 · TMC Postage</t>
  </si>
  <si>
    <t>Delta Airlines</t>
  </si>
  <si>
    <t>Hotels.com</t>
  </si>
  <si>
    <t>Amtrak</t>
  </si>
  <si>
    <t>UA</t>
  </si>
  <si>
    <t>enterprise</t>
  </si>
  <si>
    <t>Club Qrtrs</t>
  </si>
  <si>
    <t>02292016</t>
  </si>
  <si>
    <t>Sedgwick Claims Management Services, Inc.</t>
  </si>
  <si>
    <t>JGK</t>
  </si>
  <si>
    <t>6423</t>
  </si>
  <si>
    <t>Virgin Air</t>
  </si>
  <si>
    <t>AA</t>
  </si>
  <si>
    <t>Delta Air</t>
  </si>
  <si>
    <t>Delta</t>
  </si>
  <si>
    <t>Radisson Hotels LA</t>
  </si>
  <si>
    <t>JW Mariott Miami</t>
  </si>
  <si>
    <t>Delta to Denver</t>
  </si>
  <si>
    <t>Delta to NO</t>
  </si>
  <si>
    <t>Delta to Detroit (Manolia)</t>
  </si>
  <si>
    <t>Total 1715773 · TMC Travel</t>
  </si>
  <si>
    <t>Costco</t>
  </si>
  <si>
    <t>Wine&amp;Spirits</t>
  </si>
  <si>
    <t>Strange Loves</t>
  </si>
  <si>
    <t>Jane G</t>
  </si>
  <si>
    <t>Total 1715774 · TMC Meals/Entertainment</t>
  </si>
  <si>
    <t>ACT UCB</t>
  </si>
  <si>
    <t>Paypal Namac</t>
  </si>
  <si>
    <t>Total 1715775 · TMC Registration Fees</t>
  </si>
  <si>
    <t>01072016</t>
  </si>
  <si>
    <t>The Colorado Independent</t>
  </si>
  <si>
    <t>Travel Grant</t>
  </si>
  <si>
    <t>2031</t>
  </si>
  <si>
    <t>Free Speech Radio News.</t>
  </si>
  <si>
    <t>Travel grant for 2015 TMC conference,</t>
  </si>
  <si>
    <t>13749</t>
  </si>
  <si>
    <t>CERSC - Haymarket Books</t>
  </si>
  <si>
    <t>Inv. 13749</t>
  </si>
  <si>
    <t>01112016</t>
  </si>
  <si>
    <t>International Media Project.</t>
  </si>
  <si>
    <t>Travel grant for Making Contact's Kwan Booth to attend 2016 TMC conference</t>
  </si>
  <si>
    <t>172</t>
  </si>
  <si>
    <t>The Texas Observer.</t>
  </si>
  <si>
    <t>Travel grant</t>
  </si>
  <si>
    <t>High Country News.</t>
  </si>
  <si>
    <t>Reimbursement for TMC Meeting</t>
  </si>
  <si>
    <t>011616</t>
  </si>
  <si>
    <t>The UpTake Institute.</t>
  </si>
  <si>
    <t>Travel grant for Mike McIntee for TMC 2016</t>
  </si>
  <si>
    <t>Earth Island Journal.</t>
  </si>
  <si>
    <t>Travel to annual conference in Philadelphia</t>
  </si>
  <si>
    <t>01PS</t>
  </si>
  <si>
    <t>Shekar, Preeti</t>
  </si>
  <si>
    <t>Inv. 01PS</t>
  </si>
  <si>
    <t>1252016</t>
  </si>
  <si>
    <t>The Young Turks LLC</t>
  </si>
  <si>
    <t>Inv. 1252016, Travel budget for TMC conference</t>
  </si>
  <si>
    <t>01262016</t>
  </si>
  <si>
    <t>two reports produced, part of TMC Metrics Project</t>
  </si>
  <si>
    <t>1008</t>
  </si>
  <si>
    <t>Inv. 1008, Travel costs for TMC annual conference</t>
  </si>
  <si>
    <t>The New School.</t>
  </si>
  <si>
    <t>Rachel Bongiorno</t>
  </si>
  <si>
    <t>01272016</t>
  </si>
  <si>
    <t>Center for Media and Democracy</t>
  </si>
  <si>
    <t>09252015</t>
  </si>
  <si>
    <t>Feministing - TMC</t>
  </si>
  <si>
    <t>9/25/15, rec'd in Feb 2016</t>
  </si>
  <si>
    <t>Bitch Media</t>
  </si>
  <si>
    <t>14259</t>
  </si>
  <si>
    <t>Public News Service.</t>
  </si>
  <si>
    <t>Travel Stipend</t>
  </si>
  <si>
    <t>02012016b</t>
  </si>
  <si>
    <t>Racial Justice Cross Promo Mini Grants</t>
  </si>
  <si>
    <t>2023</t>
  </si>
  <si>
    <t>2015 CFP conference, Shannon Young</t>
  </si>
  <si>
    <t>198</t>
  </si>
  <si>
    <t>Dissent Magazine.</t>
  </si>
  <si>
    <t>Travel Grant, Feb16</t>
  </si>
  <si>
    <t>02082016</t>
  </si>
  <si>
    <t>Center for American Progress.</t>
  </si>
  <si>
    <t>Club Quaters &amp; Amtrak</t>
  </si>
  <si>
    <t>The Skeena River Storm, Feb 15, 2016</t>
  </si>
  <si>
    <t>New America Media</t>
  </si>
  <si>
    <t>Garcia, Michelle</t>
  </si>
  <si>
    <t>Travel expenses</t>
  </si>
  <si>
    <t>Travel reimbursements</t>
  </si>
  <si>
    <t>03172016</t>
  </si>
  <si>
    <t>Rethinking Schools - TMC</t>
  </si>
  <si>
    <t>Travel grant for Rachel Kenison</t>
  </si>
  <si>
    <t>Jue, Linda</t>
  </si>
  <si>
    <t>160322</t>
  </si>
  <si>
    <t>Movement Strategy Center (Reimagine!)</t>
  </si>
  <si>
    <t>200</t>
  </si>
  <si>
    <t>Total 1715714 · TMC Member Capacity Building</t>
  </si>
  <si>
    <t>719</t>
  </si>
  <si>
    <t>Philadelphia Public Access Corporation</t>
  </si>
  <si>
    <t>Space rental Feb 18, 2016</t>
  </si>
  <si>
    <t>Convene</t>
  </si>
  <si>
    <t>355666</t>
  </si>
  <si>
    <t>Shared Mutual Service, LLC</t>
  </si>
  <si>
    <t>Refund for deposit for conference at  Club Quarters Hotel</t>
  </si>
  <si>
    <t>Total 1715779 · TMC Event</t>
  </si>
  <si>
    <t xml:space="preserve">Beginning Balance </t>
  </si>
  <si>
    <t xml:space="preserve">Ending Balance </t>
  </si>
  <si>
    <t>Beginning Balance</t>
  </si>
  <si>
    <t>Ending Balance</t>
  </si>
  <si>
    <t>AMEX - JGK</t>
  </si>
  <si>
    <t>Bankcard Monthly Fee (TMC Fee)</t>
  </si>
  <si>
    <t>Jul 18</t>
  </si>
  <si>
    <t>20 · Earned Income</t>
  </si>
  <si>
    <t>15 · Other Other Earned Income</t>
  </si>
  <si>
    <t>1714102 · TMC IILabs</t>
  </si>
  <si>
    <t>Total 15 · Other Other Earned Income</t>
  </si>
  <si>
    <t>Total 20 · Earned Income</t>
  </si>
  <si>
    <t>Aug 18</t>
  </si>
  <si>
    <t>NABJ - Dues</t>
  </si>
  <si>
    <t>10988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</si>
</sst>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mm/dd/yyyy"/>
    <numFmt numFmtId="166" formatCode="&quot;$&quot;#,##0.00"/>
    <numFmt numFmtId="167" formatCode="&quot;$&quot;#,##0"/>
  </numFmts>
  <fonts count="26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2"/>
      <color rgb="FF000080"/>
      <name val="Arial"/>
      <family val="2"/>
    </font>
    <font>
      <b/>
      <sz val="14"/>
      <color rgb="FF000080"/>
      <name val="Arial"/>
      <family val="2"/>
    </font>
    <font>
      <b/>
      <sz val="10"/>
      <color rgb="FF000080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8"/>
      <color rgb="FF00008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8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0"/>
      <name val="Arial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5">
    <xf numFmtId="0" fontId="0" fillId="0" borderId="0"/>
    <xf numFmtId="0" fontId="6" fillId="0" borderId="0"/>
    <xf numFmtId="0" fontId="6" fillId="0" borderId="0"/>
    <xf numFmtId="164" fontId="19" fillId="0" borderId="0" applyFont="0" applyFill="0" applyBorder="0" applyAlignment="0" applyProtection="0"/>
    <xf numFmtId="0" fontId="21" fillId="0" borderId="0"/>
  </cellStyleXfs>
  <cellXfs count="103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39" fontId="5" fillId="0" borderId="0" xfId="0" applyNumberFormat="1" applyFont="1"/>
    <xf numFmtId="39" fontId="5" fillId="0" borderId="0" xfId="0" applyNumberFormat="1" applyFont="1" applyBorder="1"/>
    <xf numFmtId="39" fontId="5" fillId="0" borderId="2" xfId="0" applyNumberFormat="1" applyFont="1" applyBorder="1"/>
    <xf numFmtId="39" fontId="5" fillId="0" borderId="3" xfId="0" applyNumberFormat="1" applyFont="1" applyBorder="1"/>
    <xf numFmtId="39" fontId="1" fillId="0" borderId="4" xfId="0" applyNumberFormat="1" applyFont="1" applyBorder="1"/>
    <xf numFmtId="0" fontId="1" fillId="0" borderId="0" xfId="0" applyFont="1"/>
    <xf numFmtId="49" fontId="2" fillId="0" borderId="0" xfId="0" applyNumberFormat="1" applyFont="1" applyAlignment="1">
      <alignment horizontal="centerContinuous"/>
    </xf>
    <xf numFmtId="49" fontId="1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/>
    </xf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4" fillId="0" borderId="0" xfId="0" applyNumberFormat="1" applyFont="1"/>
    <xf numFmtId="49" fontId="8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right"/>
    </xf>
    <xf numFmtId="49" fontId="9" fillId="0" borderId="1" xfId="0" applyNumberFormat="1" applyFont="1" applyBorder="1" applyAlignment="1">
      <alignment horizontal="center"/>
    </xf>
    <xf numFmtId="49" fontId="9" fillId="0" borderId="0" xfId="0" applyNumberFormat="1" applyFont="1"/>
    <xf numFmtId="165" fontId="9" fillId="0" borderId="0" xfId="0" applyNumberFormat="1" applyFont="1"/>
    <xf numFmtId="39" fontId="9" fillId="0" borderId="0" xfId="0" applyNumberFormat="1" applyFont="1"/>
    <xf numFmtId="49" fontId="10" fillId="0" borderId="0" xfId="0" applyNumberFormat="1" applyFont="1"/>
    <xf numFmtId="165" fontId="10" fillId="0" borderId="0" xfId="0" applyNumberFormat="1" applyFont="1"/>
    <xf numFmtId="39" fontId="10" fillId="0" borderId="0" xfId="0" applyNumberFormat="1" applyFont="1"/>
    <xf numFmtId="39" fontId="10" fillId="0" borderId="5" xfId="0" applyNumberFormat="1" applyFont="1" applyBorder="1"/>
    <xf numFmtId="39" fontId="10" fillId="0" borderId="0" xfId="0" applyNumberFormat="1" applyFont="1" applyBorder="1"/>
    <xf numFmtId="39" fontId="10" fillId="0" borderId="3" xfId="0" applyNumberFormat="1" applyFont="1" applyBorder="1"/>
    <xf numFmtId="39" fontId="10" fillId="0" borderId="2" xfId="0" applyNumberFormat="1" applyFont="1" applyBorder="1"/>
    <xf numFmtId="39" fontId="9" fillId="0" borderId="4" xfId="0" applyNumberFormat="1" applyFont="1" applyBorder="1"/>
    <xf numFmtId="0" fontId="9" fillId="0" borderId="0" xfId="0" applyFont="1"/>
    <xf numFmtId="166" fontId="12" fillId="0" borderId="0" xfId="0" applyNumberFormat="1" applyFont="1"/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7" fontId="12" fillId="0" borderId="0" xfId="0" applyNumberFormat="1" applyFont="1"/>
    <xf numFmtId="49" fontId="13" fillId="0" borderId="0" xfId="0" applyNumberFormat="1" applyFont="1" applyAlignment="1">
      <alignment horizontal="right"/>
    </xf>
    <xf numFmtId="165" fontId="13" fillId="0" borderId="0" xfId="0" applyNumberFormat="1" applyFont="1" applyAlignment="1">
      <alignment horizontal="right"/>
    </xf>
    <xf numFmtId="49" fontId="14" fillId="0" borderId="0" xfId="0" applyNumberFormat="1" applyFont="1"/>
    <xf numFmtId="0" fontId="14" fillId="0" borderId="0" xfId="0" applyFont="1"/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NumberFormat="1" applyFont="1"/>
    <xf numFmtId="0" fontId="15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/>
    <xf numFmtId="49" fontId="16" fillId="0" borderId="0" xfId="0" applyNumberFormat="1" applyFont="1" applyFill="1" applyBorder="1" applyAlignment="1" applyProtection="1">
      <alignment horizontal="center"/>
    </xf>
    <xf numFmtId="49" fontId="16" fillId="0" borderId="0" xfId="0" applyNumberFormat="1" applyFont="1" applyFill="1" applyBorder="1" applyAlignment="1" applyProtection="1"/>
    <xf numFmtId="39" fontId="17" fillId="0" borderId="0" xfId="0" applyNumberFormat="1" applyFont="1" applyFill="1" applyBorder="1" applyAlignment="1" applyProtection="1"/>
    <xf numFmtId="164" fontId="18" fillId="0" borderId="0" xfId="3" applyFont="1" applyFill="1" applyBorder="1" applyAlignment="1" applyProtection="1"/>
    <xf numFmtId="49" fontId="11" fillId="0" borderId="0" xfId="0" applyNumberFormat="1" applyFont="1" applyFill="1" applyBorder="1" applyAlignment="1" applyProtection="1"/>
    <xf numFmtId="49" fontId="16" fillId="0" borderId="6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0" fillId="0" borderId="0" xfId="0"/>
    <xf numFmtId="49" fontId="22" fillId="0" borderId="0" xfId="0" applyNumberFormat="1" applyFont="1"/>
    <xf numFmtId="39" fontId="23" fillId="0" borderId="0" xfId="0" applyNumberFormat="1" applyFont="1"/>
    <xf numFmtId="49" fontId="5" fillId="0" borderId="0" xfId="0" applyNumberFormat="1" applyFont="1" applyBorder="1"/>
    <xf numFmtId="49" fontId="17" fillId="0" borderId="0" xfId="0" applyNumberFormat="1" applyFont="1" applyFill="1" applyBorder="1" applyAlignment="1" applyProtection="1"/>
    <xf numFmtId="39" fontId="5" fillId="0" borderId="8" xfId="0" applyNumberFormat="1" applyFont="1" applyBorder="1"/>
    <xf numFmtId="39" fontId="5" fillId="0" borderId="9" xfId="0" applyNumberFormat="1" applyFont="1" applyBorder="1"/>
    <xf numFmtId="39" fontId="1" fillId="0" borderId="11" xfId="0" applyNumberFormat="1" applyFont="1" applyBorder="1"/>
    <xf numFmtId="49" fontId="1" fillId="0" borderId="0" xfId="0" applyNumberFormat="1" applyFont="1" applyBorder="1"/>
    <xf numFmtId="39" fontId="1" fillId="0" borderId="0" xfId="0" applyNumberFormat="1" applyFont="1" applyBorder="1"/>
    <xf numFmtId="39" fontId="22" fillId="0" borderId="0" xfId="0" applyNumberFormat="1" applyFont="1" applyBorder="1"/>
    <xf numFmtId="49" fontId="22" fillId="0" borderId="0" xfId="0" applyNumberFormat="1" applyFont="1" applyBorder="1" applyAlignment="1">
      <alignment horizontal="center"/>
    </xf>
    <xf numFmtId="0" fontId="0" fillId="0" borderId="0" xfId="0"/>
    <xf numFmtId="49" fontId="22" fillId="0" borderId="0" xfId="0" applyNumberFormat="1" applyFont="1"/>
    <xf numFmtId="39" fontId="23" fillId="0" borderId="0" xfId="0" applyNumberFormat="1" applyFont="1"/>
    <xf numFmtId="39" fontId="23" fillId="0" borderId="0" xfId="0" applyNumberFormat="1" applyFont="1" applyBorder="1"/>
    <xf numFmtId="39" fontId="24" fillId="0" borderId="0" xfId="0" applyNumberFormat="1" applyFont="1" applyBorder="1"/>
    <xf numFmtId="39" fontId="25" fillId="0" borderId="0" xfId="0" applyNumberFormat="1" applyFont="1" applyBorder="1"/>
    <xf numFmtId="49" fontId="0" fillId="0" borderId="0" xfId="0" applyNumberFormat="1" applyBorder="1" applyAlignment="1">
      <alignment horizontal="center"/>
    </xf>
    <xf numFmtId="49" fontId="24" fillId="0" borderId="0" xfId="0" applyNumberFormat="1" applyFont="1" applyBorder="1" applyAlignment="1">
      <alignment horizontal="center"/>
    </xf>
    <xf numFmtId="0" fontId="0" fillId="0" borderId="0" xfId="0" applyBorder="1"/>
    <xf numFmtId="49" fontId="24" fillId="0" borderId="0" xfId="0" applyNumberFormat="1" applyFont="1" applyBorder="1"/>
    <xf numFmtId="165" fontId="24" fillId="0" borderId="0" xfId="0" applyNumberFormat="1" applyFont="1" applyBorder="1"/>
    <xf numFmtId="49" fontId="0" fillId="0" borderId="0" xfId="0" applyNumberFormat="1" applyBorder="1"/>
    <xf numFmtId="49" fontId="25" fillId="0" borderId="0" xfId="0" applyNumberFormat="1" applyFont="1" applyBorder="1"/>
    <xf numFmtId="165" fontId="25" fillId="0" borderId="0" xfId="0" applyNumberFormat="1" applyFont="1" applyBorder="1"/>
    <xf numFmtId="0" fontId="0" fillId="0" borderId="0" xfId="0"/>
    <xf numFmtId="49" fontId="22" fillId="0" borderId="0" xfId="0" applyNumberFormat="1" applyFont="1"/>
    <xf numFmtId="39" fontId="23" fillId="0" borderId="0" xfId="0" applyNumberFormat="1" applyFont="1"/>
    <xf numFmtId="39" fontId="23" fillId="0" borderId="0" xfId="0" applyNumberFormat="1" applyFont="1" applyBorder="1"/>
    <xf numFmtId="39" fontId="23" fillId="0" borderId="8" xfId="0" applyNumberFormat="1" applyFont="1" applyBorder="1"/>
    <xf numFmtId="39" fontId="22" fillId="0" borderId="11" xfId="0" applyNumberFormat="1" applyFont="1" applyBorder="1"/>
    <xf numFmtId="49" fontId="22" fillId="0" borderId="0" xfId="0" applyNumberFormat="1" applyFont="1" applyAlignment="1">
      <alignment horizontal="center"/>
    </xf>
    <xf numFmtId="49" fontId="22" fillId="0" borderId="7" xfId="0" applyNumberFormat="1" applyFont="1" applyBorder="1" applyAlignment="1">
      <alignment horizontal="center"/>
    </xf>
    <xf numFmtId="49" fontId="0" fillId="0" borderId="0" xfId="0" applyNumberFormat="1"/>
    <xf numFmtId="49" fontId="24" fillId="0" borderId="0" xfId="0" applyNumberFormat="1" applyFont="1"/>
    <xf numFmtId="165" fontId="24" fillId="0" borderId="0" xfId="0" applyNumberFormat="1" applyFont="1"/>
    <xf numFmtId="39" fontId="24" fillId="0" borderId="0" xfId="0" applyNumberFormat="1" applyFont="1"/>
    <xf numFmtId="49" fontId="25" fillId="0" borderId="0" xfId="0" applyNumberFormat="1" applyFont="1"/>
    <xf numFmtId="165" fontId="25" fillId="0" borderId="0" xfId="0" applyNumberFormat="1" applyFont="1"/>
    <xf numFmtId="39" fontId="25" fillId="0" borderId="10" xfId="0" applyNumberFormat="1" applyFont="1" applyBorder="1"/>
    <xf numFmtId="39" fontId="25" fillId="0" borderId="0" xfId="0" applyNumberFormat="1" applyFont="1"/>
    <xf numFmtId="39" fontId="25" fillId="0" borderId="0" xfId="0" applyNumberFormat="1" applyFont="1" applyBorder="1"/>
    <xf numFmtId="39" fontId="25" fillId="0" borderId="8" xfId="0" applyNumberFormat="1" applyFont="1" applyBorder="1"/>
    <xf numFmtId="39" fontId="24" fillId="0" borderId="11" xfId="0" applyNumberFormat="1" applyFont="1" applyBorder="1"/>
    <xf numFmtId="49" fontId="0" fillId="0" borderId="0" xfId="0" applyNumberFormat="1" applyAlignment="1">
      <alignment horizontal="center"/>
    </xf>
    <xf numFmtId="49" fontId="24" fillId="0" borderId="7" xfId="0" applyNumberFormat="1" applyFont="1" applyBorder="1" applyAlignment="1">
      <alignment horizontal="center"/>
    </xf>
  </cellXfs>
  <cellStyles count="5">
    <cellStyle name="Currency" xfId="3" builtinId="4"/>
    <cellStyle name="Normal" xfId="0" builtinId="0"/>
    <cellStyle name="Normal 2" xfId="1"/>
    <cellStyle name="Normal 2 2" xfId="2"/>
    <cellStyle name="Normal 2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Relationship Id="rId2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5</xdr:col>
          <xdr:colOff>152400</xdr:colOff>
          <xdr:row>1</xdr:row>
          <xdr:rowOff>25400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5</xdr:col>
          <xdr:colOff>152400</xdr:colOff>
          <xdr:row>1</xdr:row>
          <xdr:rowOff>25400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63500</xdr:rowOff>
        </xdr:to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63500</xdr:rowOff>
        </xdr:to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/>
  <dimension ref="A1:N50"/>
  <sheetViews>
    <sheetView workbookViewId="0">
      <pane xSplit="8" ySplit="4" topLeftCell="I26" activePane="bottomRight" state="frozenSplit"/>
      <selection pane="topRight" activeCell="I1" sqref="I1"/>
      <selection pane="bottomLeft" activeCell="A5" sqref="A5"/>
      <selection pane="bottomRight" activeCell="J5" sqref="J5"/>
    </sheetView>
  </sheetViews>
  <sheetFormatPr baseColWidth="10" defaultColWidth="8.83203125" defaultRowHeight="14" outlineLevelRow="4" outlineLevelCol="1" x14ac:dyDescent="0"/>
  <cols>
    <col min="1" max="4" width="1.6640625" style="16" customWidth="1"/>
    <col min="5" max="7" width="3" style="16" customWidth="1"/>
    <col min="8" max="8" width="43.6640625" style="16" customWidth="1"/>
    <col min="9" max="9" width="11.6640625" style="17" bestFit="1" customWidth="1" outlineLevel="1"/>
    <col min="10" max="13" width="13.33203125" style="17" bestFit="1" customWidth="1" outlineLevel="1"/>
    <col min="14" max="14" width="14.6640625" style="17" bestFit="1" customWidth="1"/>
  </cols>
  <sheetData>
    <row r="1" spans="1:14" ht="15">
      <c r="A1" s="9" t="s">
        <v>1</v>
      </c>
      <c r="B1" s="10"/>
      <c r="C1" s="10"/>
      <c r="D1" s="10"/>
      <c r="E1" s="10"/>
      <c r="F1" s="10"/>
      <c r="G1" s="10"/>
      <c r="H1" s="10"/>
      <c r="I1" s="1"/>
      <c r="J1" s="1"/>
      <c r="K1" s="1"/>
      <c r="L1" s="1"/>
      <c r="M1" s="1"/>
      <c r="N1" s="19" t="s">
        <v>0</v>
      </c>
    </row>
    <row r="2" spans="1:14" ht="17">
      <c r="A2" s="11" t="s">
        <v>67</v>
      </c>
      <c r="B2" s="10"/>
      <c r="C2" s="10"/>
      <c r="D2" s="10"/>
      <c r="E2" s="10"/>
      <c r="F2" s="10"/>
      <c r="G2" s="10"/>
      <c r="H2" s="10"/>
      <c r="I2" s="1"/>
      <c r="J2" s="1"/>
      <c r="K2" s="1"/>
      <c r="L2" s="1"/>
      <c r="M2" s="1"/>
      <c r="N2" s="20">
        <v>42552</v>
      </c>
    </row>
    <row r="3" spans="1:14">
      <c r="A3" s="12" t="s">
        <v>3</v>
      </c>
      <c r="B3" s="10"/>
      <c r="C3" s="10"/>
      <c r="D3" s="10"/>
      <c r="E3" s="10"/>
      <c r="F3" s="10"/>
      <c r="G3" s="10"/>
      <c r="H3" s="10"/>
      <c r="I3" s="1"/>
      <c r="J3" s="1"/>
      <c r="K3" s="1"/>
      <c r="L3" s="1"/>
      <c r="M3" s="1"/>
      <c r="N3" s="19"/>
    </row>
    <row r="4" spans="1:14" s="15" customFormat="1" ht="15" thickBot="1">
      <c r="A4" s="13"/>
      <c r="B4" s="13"/>
      <c r="C4" s="13"/>
      <c r="D4" s="13"/>
      <c r="E4" s="13"/>
      <c r="F4" s="13"/>
      <c r="G4" s="13"/>
      <c r="H4" s="13"/>
      <c r="I4" s="14" t="s">
        <v>4</v>
      </c>
      <c r="J4" s="14" t="s">
        <v>5</v>
      </c>
      <c r="K4" s="14" t="s">
        <v>6</v>
      </c>
      <c r="L4" s="14" t="s">
        <v>7</v>
      </c>
      <c r="M4" s="14" t="s">
        <v>8</v>
      </c>
      <c r="N4" s="14" t="s">
        <v>9</v>
      </c>
    </row>
    <row r="5" spans="1:14" s="37" customFormat="1" ht="15" thickTop="1">
      <c r="A5" s="35"/>
      <c r="B5" s="35"/>
      <c r="C5" s="35"/>
      <c r="D5" s="35"/>
      <c r="E5" s="35"/>
      <c r="F5" s="35"/>
      <c r="G5" s="35"/>
      <c r="H5" s="35" t="s">
        <v>397</v>
      </c>
      <c r="I5" s="34">
        <v>84822.879999999946</v>
      </c>
      <c r="J5" s="38">
        <f>I50</f>
        <v>163873.79999999993</v>
      </c>
      <c r="K5" s="38">
        <f t="shared" ref="K5:M5" si="0">J50</f>
        <v>133003.71999999991</v>
      </c>
      <c r="L5" s="38">
        <f t="shared" si="0"/>
        <v>138341.38999999993</v>
      </c>
      <c r="M5" s="38">
        <f t="shared" si="0"/>
        <v>137484.49999999991</v>
      </c>
      <c r="N5" s="36"/>
    </row>
    <row r="6" spans="1:14">
      <c r="A6" s="2"/>
      <c r="B6" s="2" t="s">
        <v>10</v>
      </c>
      <c r="C6" s="2"/>
      <c r="D6" s="2"/>
      <c r="E6" s="2"/>
      <c r="F6" s="2"/>
      <c r="G6" s="2"/>
      <c r="H6" s="2"/>
      <c r="I6" s="3"/>
      <c r="J6" s="3"/>
      <c r="K6" s="3"/>
      <c r="L6" s="3"/>
      <c r="M6" s="3"/>
      <c r="N6" s="3"/>
    </row>
    <row r="7" spans="1:14" outlineLevel="1">
      <c r="A7" s="2"/>
      <c r="B7" s="2"/>
      <c r="C7" s="2"/>
      <c r="D7" s="2" t="s">
        <v>11</v>
      </c>
      <c r="E7" s="2"/>
      <c r="F7" s="2"/>
      <c r="G7" s="2"/>
      <c r="H7" s="2"/>
      <c r="I7" s="3"/>
      <c r="J7" s="3"/>
      <c r="K7" s="3"/>
      <c r="L7" s="3"/>
      <c r="M7" s="3"/>
      <c r="N7" s="3"/>
    </row>
    <row r="8" spans="1:14" outlineLevel="2">
      <c r="A8" s="2"/>
      <c r="B8" s="2"/>
      <c r="C8" s="2"/>
      <c r="D8" s="2"/>
      <c r="E8" s="2" t="s">
        <v>12</v>
      </c>
      <c r="F8" s="2"/>
      <c r="G8" s="2"/>
      <c r="H8" s="2"/>
      <c r="I8" s="3"/>
      <c r="J8" s="3"/>
      <c r="K8" s="3"/>
      <c r="L8" s="3"/>
      <c r="M8" s="3"/>
      <c r="N8" s="3"/>
    </row>
    <row r="9" spans="1:14" outlineLevel="3">
      <c r="A9" s="2"/>
      <c r="B9" s="2"/>
      <c r="C9" s="2"/>
      <c r="D9" s="2"/>
      <c r="E9" s="2"/>
      <c r="F9" s="2" t="s">
        <v>13</v>
      </c>
      <c r="G9" s="2"/>
      <c r="H9" s="2"/>
      <c r="I9" s="3"/>
      <c r="J9" s="3"/>
      <c r="K9" s="3"/>
      <c r="L9" s="3"/>
      <c r="M9" s="3"/>
      <c r="N9" s="3"/>
    </row>
    <row r="10" spans="1:14" outlineLevel="3">
      <c r="A10" s="2"/>
      <c r="B10" s="2"/>
      <c r="C10" s="2"/>
      <c r="D10" s="2"/>
      <c r="E10" s="2"/>
      <c r="F10" s="2"/>
      <c r="G10" s="2" t="s">
        <v>14</v>
      </c>
      <c r="H10" s="2"/>
      <c r="I10" s="3">
        <v>20949</v>
      </c>
      <c r="J10" s="3">
        <v>30870</v>
      </c>
      <c r="K10" s="3">
        <v>0</v>
      </c>
      <c r="L10" s="3">
        <v>4119</v>
      </c>
      <c r="M10" s="3">
        <v>13830</v>
      </c>
      <c r="N10" s="3">
        <f>ROUND(SUM(I10:M10),5)</f>
        <v>69768</v>
      </c>
    </row>
    <row r="11" spans="1:14" ht="15" outlineLevel="3" thickBot="1">
      <c r="A11" s="2"/>
      <c r="B11" s="2"/>
      <c r="C11" s="2"/>
      <c r="D11" s="2"/>
      <c r="E11" s="2"/>
      <c r="F11" s="2"/>
      <c r="G11" s="2" t="s">
        <v>15</v>
      </c>
      <c r="H11" s="2"/>
      <c r="I11" s="4">
        <v>79051</v>
      </c>
      <c r="J11" s="4">
        <v>-30870</v>
      </c>
      <c r="K11" s="4">
        <v>0</v>
      </c>
      <c r="L11" s="4">
        <v>4481</v>
      </c>
      <c r="M11" s="4">
        <v>-3830</v>
      </c>
      <c r="N11" s="4">
        <f>ROUND(SUM(I11:M11),5)</f>
        <v>48832</v>
      </c>
    </row>
    <row r="12" spans="1:14" ht="15" outlineLevel="2" thickBot="1">
      <c r="A12" s="2"/>
      <c r="B12" s="2"/>
      <c r="C12" s="2"/>
      <c r="D12" s="2"/>
      <c r="E12" s="2"/>
      <c r="F12" s="2" t="s">
        <v>16</v>
      </c>
      <c r="G12" s="2"/>
      <c r="H12" s="2"/>
      <c r="I12" s="5">
        <f>ROUND(SUM(I9:I11),5)</f>
        <v>100000</v>
      </c>
      <c r="J12" s="5">
        <f>ROUND(SUM(J9:J11),5)</f>
        <v>0</v>
      </c>
      <c r="K12" s="5">
        <f>ROUND(SUM(K9:K11),5)</f>
        <v>0</v>
      </c>
      <c r="L12" s="5">
        <f>ROUND(SUM(L9:L11),5)</f>
        <v>8600</v>
      </c>
      <c r="M12" s="5">
        <f>ROUND(SUM(M9:M11),5)</f>
        <v>10000</v>
      </c>
      <c r="N12" s="5">
        <f>ROUND(SUM(I12:M12),5)</f>
        <v>118600</v>
      </c>
    </row>
    <row r="13" spans="1:14" outlineLevel="1">
      <c r="A13" s="2"/>
      <c r="B13" s="2"/>
      <c r="C13" s="2"/>
      <c r="D13" s="2"/>
      <c r="E13" s="2" t="s">
        <v>17</v>
      </c>
      <c r="F13" s="2"/>
      <c r="G13" s="2"/>
      <c r="H13" s="2"/>
      <c r="I13" s="3">
        <f>ROUND(I8+I12,5)</f>
        <v>100000</v>
      </c>
      <c r="J13" s="3">
        <f>ROUND(J8+J12,5)</f>
        <v>0</v>
      </c>
      <c r="K13" s="3">
        <f>ROUND(K8+K12,5)</f>
        <v>0</v>
      </c>
      <c r="L13" s="3">
        <f>ROUND(L8+L12,5)</f>
        <v>8600</v>
      </c>
      <c r="M13" s="3">
        <f>ROUND(M8+M12,5)</f>
        <v>10000</v>
      </c>
      <c r="N13" s="3">
        <f>ROUND(SUM(I13:M13),5)</f>
        <v>118600</v>
      </c>
    </row>
    <row r="14" spans="1:14" outlineLevel="2">
      <c r="A14" s="2"/>
      <c r="B14" s="2"/>
      <c r="C14" s="2"/>
      <c r="D14" s="2"/>
      <c r="E14" s="2" t="s">
        <v>18</v>
      </c>
      <c r="F14" s="2"/>
      <c r="G14" s="2"/>
      <c r="H14" s="2"/>
      <c r="I14" s="3"/>
      <c r="J14" s="3"/>
      <c r="K14" s="3"/>
      <c r="L14" s="3"/>
      <c r="M14" s="3"/>
      <c r="N14" s="3"/>
    </row>
    <row r="15" spans="1:14" outlineLevel="3">
      <c r="A15" s="2"/>
      <c r="B15" s="2"/>
      <c r="C15" s="2"/>
      <c r="D15" s="2"/>
      <c r="E15" s="2"/>
      <c r="F15" s="2" t="s">
        <v>19</v>
      </c>
      <c r="G15" s="2"/>
      <c r="H15" s="2"/>
      <c r="I15" s="3"/>
      <c r="J15" s="3"/>
      <c r="K15" s="3"/>
      <c r="L15" s="3"/>
      <c r="M15" s="3"/>
      <c r="N15" s="3"/>
    </row>
    <row r="16" spans="1:14" outlineLevel="4">
      <c r="A16" s="2"/>
      <c r="B16" s="2"/>
      <c r="C16" s="2"/>
      <c r="D16" s="2"/>
      <c r="E16" s="2"/>
      <c r="F16" s="2"/>
      <c r="G16" s="2" t="s">
        <v>20</v>
      </c>
      <c r="H16" s="2"/>
      <c r="I16" s="3"/>
      <c r="J16" s="3"/>
      <c r="K16" s="3"/>
      <c r="L16" s="3"/>
      <c r="M16" s="3"/>
      <c r="N16" s="3"/>
    </row>
    <row r="17" spans="1:14" outlineLevel="4">
      <c r="A17" s="2"/>
      <c r="B17" s="2"/>
      <c r="C17" s="2"/>
      <c r="D17" s="2"/>
      <c r="E17" s="2"/>
      <c r="F17" s="2"/>
      <c r="G17" s="2"/>
      <c r="H17" s="2" t="s">
        <v>21</v>
      </c>
      <c r="I17" s="3">
        <v>0</v>
      </c>
      <c r="J17" s="3">
        <v>0</v>
      </c>
      <c r="K17" s="3">
        <v>7500</v>
      </c>
      <c r="L17" s="3">
        <v>0</v>
      </c>
      <c r="M17" s="3">
        <v>0</v>
      </c>
      <c r="N17" s="3">
        <f t="shared" ref="N17:N25" si="1">ROUND(SUM(I17:M17),5)</f>
        <v>7500</v>
      </c>
    </row>
    <row r="18" spans="1:14" outlineLevel="4">
      <c r="A18" s="2"/>
      <c r="B18" s="2"/>
      <c r="C18" s="2"/>
      <c r="D18" s="2"/>
      <c r="E18" s="2"/>
      <c r="F18" s="2"/>
      <c r="G18" s="2"/>
      <c r="H18" s="2" t="s">
        <v>22</v>
      </c>
      <c r="I18" s="3">
        <v>1647.04</v>
      </c>
      <c r="J18" s="3">
        <v>3440.98</v>
      </c>
      <c r="K18" s="3">
        <v>4604.07</v>
      </c>
      <c r="L18" s="3">
        <v>0</v>
      </c>
      <c r="M18" s="3">
        <v>0</v>
      </c>
      <c r="N18" s="3">
        <f t="shared" si="1"/>
        <v>9692.09</v>
      </c>
    </row>
    <row r="19" spans="1:14" outlineLevel="4">
      <c r="A19" s="2"/>
      <c r="B19" s="2"/>
      <c r="C19" s="2"/>
      <c r="D19" s="2"/>
      <c r="E19" s="2"/>
      <c r="F19" s="2"/>
      <c r="G19" s="2"/>
      <c r="H19" s="2" t="s">
        <v>23</v>
      </c>
      <c r="I19" s="3">
        <v>286</v>
      </c>
      <c r="J19" s="3">
        <v>3830</v>
      </c>
      <c r="K19" s="3">
        <v>0</v>
      </c>
      <c r="L19" s="3">
        <v>600</v>
      </c>
      <c r="M19" s="3">
        <v>500</v>
      </c>
      <c r="N19" s="3">
        <f t="shared" si="1"/>
        <v>5216</v>
      </c>
    </row>
    <row r="20" spans="1:14" ht="15" outlineLevel="4" thickBot="1">
      <c r="A20" s="2"/>
      <c r="B20" s="2"/>
      <c r="C20" s="2"/>
      <c r="D20" s="2"/>
      <c r="E20" s="2"/>
      <c r="F20" s="2"/>
      <c r="G20" s="2"/>
      <c r="H20" s="2" t="s">
        <v>24</v>
      </c>
      <c r="I20" s="4">
        <v>6325</v>
      </c>
      <c r="J20" s="4">
        <v>1825</v>
      </c>
      <c r="K20" s="4">
        <v>1125</v>
      </c>
      <c r="L20" s="4">
        <v>1700</v>
      </c>
      <c r="M20" s="4">
        <v>0</v>
      </c>
      <c r="N20" s="4">
        <f t="shared" si="1"/>
        <v>10975</v>
      </c>
    </row>
    <row r="21" spans="1:14" ht="15" outlineLevel="3" thickBot="1">
      <c r="A21" s="2"/>
      <c r="B21" s="2"/>
      <c r="C21" s="2"/>
      <c r="D21" s="2"/>
      <c r="E21" s="2"/>
      <c r="F21" s="2"/>
      <c r="G21" s="2" t="s">
        <v>25</v>
      </c>
      <c r="H21" s="2"/>
      <c r="I21" s="6">
        <f>ROUND(SUM(I16:I20),5)</f>
        <v>8258.0400000000009</v>
      </c>
      <c r="J21" s="6">
        <f>ROUND(SUM(J16:J20),5)</f>
        <v>9095.98</v>
      </c>
      <c r="K21" s="6">
        <f>ROUND(SUM(K16:K20),5)</f>
        <v>13229.07</v>
      </c>
      <c r="L21" s="6">
        <f>ROUND(SUM(L16:L20),5)</f>
        <v>2300</v>
      </c>
      <c r="M21" s="6">
        <f>ROUND(SUM(M16:M20),5)</f>
        <v>500</v>
      </c>
      <c r="N21" s="6">
        <f t="shared" si="1"/>
        <v>33383.089999999997</v>
      </c>
    </row>
    <row r="22" spans="1:14" ht="15" outlineLevel="2" thickBot="1">
      <c r="A22" s="2"/>
      <c r="B22" s="2"/>
      <c r="C22" s="2"/>
      <c r="D22" s="2"/>
      <c r="E22" s="2"/>
      <c r="F22" s="2" t="s">
        <v>26</v>
      </c>
      <c r="G22" s="2"/>
      <c r="H22" s="2"/>
      <c r="I22" s="6">
        <f>ROUND(I15+I21,5)</f>
        <v>8258.0400000000009</v>
      </c>
      <c r="J22" s="6">
        <f>ROUND(J15+J21,5)</f>
        <v>9095.98</v>
      </c>
      <c r="K22" s="6">
        <f>ROUND(K15+K21,5)</f>
        <v>13229.07</v>
      </c>
      <c r="L22" s="6">
        <f>ROUND(L15+L21,5)</f>
        <v>2300</v>
      </c>
      <c r="M22" s="6">
        <f>ROUND(M15+M21,5)</f>
        <v>500</v>
      </c>
      <c r="N22" s="6">
        <f t="shared" si="1"/>
        <v>33383.089999999997</v>
      </c>
    </row>
    <row r="23" spans="1:14" ht="15" outlineLevel="1" thickBot="1">
      <c r="A23" s="2"/>
      <c r="B23" s="2"/>
      <c r="C23" s="2"/>
      <c r="D23" s="2"/>
      <c r="E23" s="2" t="s">
        <v>27</v>
      </c>
      <c r="F23" s="2"/>
      <c r="G23" s="2"/>
      <c r="H23" s="2"/>
      <c r="I23" s="6">
        <f>ROUND(I14+I22,5)</f>
        <v>8258.0400000000009</v>
      </c>
      <c r="J23" s="6">
        <f>ROUND(J14+J22,5)</f>
        <v>9095.98</v>
      </c>
      <c r="K23" s="6">
        <f>ROUND(K14+K22,5)</f>
        <v>13229.07</v>
      </c>
      <c r="L23" s="6">
        <f>ROUND(L14+L22,5)</f>
        <v>2300</v>
      </c>
      <c r="M23" s="6">
        <f>ROUND(M14+M22,5)</f>
        <v>500</v>
      </c>
      <c r="N23" s="6">
        <f t="shared" si="1"/>
        <v>33383.089999999997</v>
      </c>
    </row>
    <row r="24" spans="1:14" ht="15" thickBot="1">
      <c r="A24" s="2"/>
      <c r="B24" s="2"/>
      <c r="C24" s="2"/>
      <c r="D24" s="2" t="s">
        <v>28</v>
      </c>
      <c r="E24" s="2"/>
      <c r="F24" s="2"/>
      <c r="G24" s="2"/>
      <c r="H24" s="2"/>
      <c r="I24" s="5">
        <f>ROUND(I7+I13+I23,5)</f>
        <v>108258.04</v>
      </c>
      <c r="J24" s="5">
        <f>ROUND(J7+J13+J23,5)</f>
        <v>9095.98</v>
      </c>
      <c r="K24" s="5">
        <f>ROUND(K7+K13+K23,5)</f>
        <v>13229.07</v>
      </c>
      <c r="L24" s="5">
        <f>ROUND(L7+L13+L23,5)</f>
        <v>10900</v>
      </c>
      <c r="M24" s="5">
        <f>ROUND(M7+M13+M23,5)</f>
        <v>10500</v>
      </c>
      <c r="N24" s="5">
        <f t="shared" si="1"/>
        <v>151983.09</v>
      </c>
    </row>
    <row r="25" spans="1:14">
      <c r="A25" s="2"/>
      <c r="B25" s="2"/>
      <c r="C25" s="2" t="s">
        <v>29</v>
      </c>
      <c r="D25" s="2"/>
      <c r="E25" s="2"/>
      <c r="F25" s="2"/>
      <c r="G25" s="2"/>
      <c r="H25" s="2"/>
      <c r="I25" s="3">
        <f>I24</f>
        <v>108258.04</v>
      </c>
      <c r="J25" s="3">
        <f>J24</f>
        <v>9095.98</v>
      </c>
      <c r="K25" s="3">
        <f>K24</f>
        <v>13229.07</v>
      </c>
      <c r="L25" s="3">
        <f>L24</f>
        <v>10900</v>
      </c>
      <c r="M25" s="3">
        <f>M24</f>
        <v>10500</v>
      </c>
      <c r="N25" s="3">
        <f t="shared" si="1"/>
        <v>151983.09</v>
      </c>
    </row>
    <row r="26" spans="1:14" outlineLevel="1">
      <c r="A26" s="2"/>
      <c r="B26" s="2"/>
      <c r="C26" s="2"/>
      <c r="D26" s="2" t="s">
        <v>30</v>
      </c>
      <c r="E26" s="2"/>
      <c r="F26" s="2"/>
      <c r="G26" s="2"/>
      <c r="H26" s="2"/>
      <c r="I26" s="3"/>
      <c r="J26" s="3"/>
      <c r="K26" s="3"/>
      <c r="L26" s="3"/>
      <c r="M26" s="3"/>
      <c r="N26" s="3"/>
    </row>
    <row r="27" spans="1:14" outlineLevel="2">
      <c r="A27" s="2"/>
      <c r="B27" s="2"/>
      <c r="C27" s="2"/>
      <c r="D27" s="2"/>
      <c r="E27" s="2" t="s">
        <v>31</v>
      </c>
      <c r="F27" s="2"/>
      <c r="G27" s="2"/>
      <c r="H27" s="2"/>
      <c r="I27" s="3"/>
      <c r="J27" s="3"/>
      <c r="K27" s="3"/>
      <c r="L27" s="3"/>
      <c r="M27" s="3"/>
      <c r="N27" s="3"/>
    </row>
    <row r="28" spans="1:14" outlineLevel="3">
      <c r="A28" s="2"/>
      <c r="B28" s="2"/>
      <c r="C28" s="2"/>
      <c r="D28" s="2"/>
      <c r="E28" s="2"/>
      <c r="F28" s="2" t="s">
        <v>32</v>
      </c>
      <c r="G28" s="2"/>
      <c r="H28" s="2"/>
      <c r="I28" s="3"/>
      <c r="J28" s="3"/>
      <c r="K28" s="3"/>
      <c r="L28" s="3"/>
      <c r="M28" s="3"/>
      <c r="N28" s="3"/>
    </row>
    <row r="29" spans="1:14" outlineLevel="3">
      <c r="A29" s="2"/>
      <c r="B29" s="2"/>
      <c r="C29" s="2"/>
      <c r="D29" s="2"/>
      <c r="E29" s="2"/>
      <c r="F29" s="2"/>
      <c r="G29" s="2" t="s">
        <v>33</v>
      </c>
      <c r="H29" s="2"/>
      <c r="I29" s="3">
        <v>7000</v>
      </c>
      <c r="J29" s="3">
        <v>0</v>
      </c>
      <c r="K29" s="3">
        <v>0</v>
      </c>
      <c r="L29" s="3">
        <v>602</v>
      </c>
      <c r="M29" s="3">
        <v>700</v>
      </c>
      <c r="N29" s="3">
        <f t="shared" ref="N29:N48" si="2">ROUND(SUM(I29:M29),5)</f>
        <v>8302</v>
      </c>
    </row>
    <row r="30" spans="1:14" outlineLevel="3">
      <c r="A30" s="2"/>
      <c r="B30" s="2"/>
      <c r="C30" s="2"/>
      <c r="D30" s="2"/>
      <c r="E30" s="2"/>
      <c r="F30" s="2"/>
      <c r="G30" s="2" t="s">
        <v>34</v>
      </c>
      <c r="H30" s="2"/>
      <c r="I30" s="3">
        <v>5122.01</v>
      </c>
      <c r="J30" s="3">
        <v>4828.93</v>
      </c>
      <c r="K30" s="3">
        <v>4275.91</v>
      </c>
      <c r="L30" s="3">
        <v>4518.26</v>
      </c>
      <c r="M30" s="3">
        <v>618.27</v>
      </c>
      <c r="N30" s="3">
        <f t="shared" si="2"/>
        <v>19363.38</v>
      </c>
    </row>
    <row r="31" spans="1:14" outlineLevel="3">
      <c r="A31" s="2"/>
      <c r="B31" s="2"/>
      <c r="C31" s="2"/>
      <c r="D31" s="2"/>
      <c r="E31" s="2"/>
      <c r="F31" s="2"/>
      <c r="G31" s="2" t="s">
        <v>35</v>
      </c>
      <c r="H31" s="2"/>
      <c r="I31" s="3">
        <v>22</v>
      </c>
      <c r="J31" s="3">
        <v>51.95</v>
      </c>
      <c r="K31" s="3">
        <v>358.35</v>
      </c>
      <c r="L31" s="3">
        <v>22</v>
      </c>
      <c r="M31" s="3">
        <v>16</v>
      </c>
      <c r="N31" s="3">
        <f t="shared" si="2"/>
        <v>470.3</v>
      </c>
    </row>
    <row r="32" spans="1:14" outlineLevel="3">
      <c r="A32" s="2"/>
      <c r="B32" s="2"/>
      <c r="C32" s="2"/>
      <c r="D32" s="2"/>
      <c r="E32" s="2"/>
      <c r="F32" s="2"/>
      <c r="G32" s="2" t="s">
        <v>36</v>
      </c>
      <c r="H32" s="2"/>
      <c r="I32" s="3">
        <v>5988</v>
      </c>
      <c r="J32" s="3">
        <v>11313</v>
      </c>
      <c r="K32" s="3">
        <v>2525</v>
      </c>
      <c r="L32" s="3">
        <v>2350</v>
      </c>
      <c r="M32" s="3">
        <v>4850</v>
      </c>
      <c r="N32" s="3">
        <f t="shared" si="2"/>
        <v>27026</v>
      </c>
    </row>
    <row r="33" spans="1:14" outlineLevel="3">
      <c r="A33" s="2"/>
      <c r="B33" s="2"/>
      <c r="C33" s="2"/>
      <c r="D33" s="2"/>
      <c r="E33" s="2"/>
      <c r="F33" s="2"/>
      <c r="G33" s="2" t="s">
        <v>37</v>
      </c>
      <c r="H33" s="2"/>
      <c r="I33" s="3">
        <v>3200</v>
      </c>
      <c r="J33" s="3">
        <v>1094.29</v>
      </c>
      <c r="K33" s="3">
        <v>221</v>
      </c>
      <c r="L33" s="3">
        <v>0</v>
      </c>
      <c r="M33" s="3">
        <v>3390</v>
      </c>
      <c r="N33" s="3">
        <f t="shared" si="2"/>
        <v>7905.29</v>
      </c>
    </row>
    <row r="34" spans="1:14" outlineLevel="3">
      <c r="A34" s="2"/>
      <c r="B34" s="2"/>
      <c r="C34" s="2"/>
      <c r="D34" s="2"/>
      <c r="E34" s="2"/>
      <c r="F34" s="2"/>
      <c r="G34" s="2" t="s">
        <v>38</v>
      </c>
      <c r="H34" s="2"/>
      <c r="I34" s="3">
        <v>0</v>
      </c>
      <c r="J34" s="3">
        <v>50</v>
      </c>
      <c r="K34" s="3">
        <v>0</v>
      </c>
      <c r="L34" s="3">
        <v>0</v>
      </c>
      <c r="M34" s="3">
        <v>1036.99</v>
      </c>
      <c r="N34" s="3">
        <f t="shared" si="2"/>
        <v>1086.99</v>
      </c>
    </row>
    <row r="35" spans="1:14" outlineLevel="3">
      <c r="A35" s="2"/>
      <c r="B35" s="2"/>
      <c r="C35" s="2"/>
      <c r="D35" s="2"/>
      <c r="E35" s="2"/>
      <c r="F35" s="2"/>
      <c r="G35" s="2" t="s">
        <v>39</v>
      </c>
      <c r="H35" s="2"/>
      <c r="I35" s="3">
        <v>32.979999999999997</v>
      </c>
      <c r="J35" s="3">
        <v>44.94</v>
      </c>
      <c r="K35" s="3">
        <v>3448.99</v>
      </c>
      <c r="L35" s="3">
        <v>3494.99</v>
      </c>
      <c r="M35" s="3">
        <v>44.94</v>
      </c>
      <c r="N35" s="3">
        <f t="shared" si="2"/>
        <v>7066.84</v>
      </c>
    </row>
    <row r="36" spans="1:14" outlineLevel="3">
      <c r="A36" s="2"/>
      <c r="B36" s="2"/>
      <c r="C36" s="2"/>
      <c r="D36" s="2"/>
      <c r="E36" s="2"/>
      <c r="F36" s="2"/>
      <c r="G36" s="2" t="s">
        <v>40</v>
      </c>
      <c r="H36" s="2"/>
      <c r="I36" s="3">
        <v>217.5</v>
      </c>
      <c r="J36" s="3">
        <v>1025.18</v>
      </c>
      <c r="K36" s="3">
        <v>62.26</v>
      </c>
      <c r="L36" s="3">
        <v>0</v>
      </c>
      <c r="M36" s="3">
        <v>0</v>
      </c>
      <c r="N36" s="3">
        <f t="shared" si="2"/>
        <v>1304.94</v>
      </c>
    </row>
    <row r="37" spans="1:14" outlineLevel="3">
      <c r="A37" s="2"/>
      <c r="B37" s="2"/>
      <c r="C37" s="2"/>
      <c r="D37" s="2"/>
      <c r="E37" s="2"/>
      <c r="F37" s="2"/>
      <c r="G37" s="2" t="s">
        <v>41</v>
      </c>
      <c r="H37" s="2"/>
      <c r="I37" s="3">
        <v>0</v>
      </c>
      <c r="J37" s="3">
        <v>0</v>
      </c>
      <c r="K37" s="3">
        <v>55</v>
      </c>
      <c r="L37" s="3">
        <v>0</v>
      </c>
      <c r="M37" s="3">
        <v>0</v>
      </c>
      <c r="N37" s="3">
        <f t="shared" si="2"/>
        <v>55</v>
      </c>
    </row>
    <row r="38" spans="1:14" outlineLevel="3">
      <c r="A38" s="2"/>
      <c r="B38" s="2"/>
      <c r="C38" s="2"/>
      <c r="D38" s="2"/>
      <c r="E38" s="2"/>
      <c r="F38" s="2"/>
      <c r="G38" s="2" t="s">
        <v>42</v>
      </c>
      <c r="H38" s="2"/>
      <c r="I38" s="3">
        <v>93.43</v>
      </c>
      <c r="J38" s="3">
        <v>40.61</v>
      </c>
      <c r="K38" s="3">
        <v>0</v>
      </c>
      <c r="L38" s="3">
        <v>1.94</v>
      </c>
      <c r="M38" s="3">
        <v>0.93</v>
      </c>
      <c r="N38" s="3">
        <f t="shared" si="2"/>
        <v>136.91</v>
      </c>
    </row>
    <row r="39" spans="1:14" outlineLevel="3">
      <c r="A39" s="2"/>
      <c r="B39" s="2"/>
      <c r="C39" s="2"/>
      <c r="D39" s="2"/>
      <c r="E39" s="2"/>
      <c r="F39" s="2"/>
      <c r="G39" s="2" t="s">
        <v>43</v>
      </c>
      <c r="H39" s="2"/>
      <c r="I39" s="3">
        <v>431.2</v>
      </c>
      <c r="J39" s="3">
        <v>3658.98</v>
      </c>
      <c r="K39" s="3">
        <v>638.29</v>
      </c>
      <c r="L39" s="3">
        <v>767.7</v>
      </c>
      <c r="M39" s="3">
        <v>1898.3</v>
      </c>
      <c r="N39" s="3">
        <f t="shared" si="2"/>
        <v>7394.47</v>
      </c>
    </row>
    <row r="40" spans="1:14" outlineLevel="3">
      <c r="A40" s="2"/>
      <c r="B40" s="2"/>
      <c r="C40" s="2"/>
      <c r="D40" s="2"/>
      <c r="E40" s="2"/>
      <c r="F40" s="2"/>
      <c r="G40" s="2" t="s">
        <v>44</v>
      </c>
      <c r="H40" s="2"/>
      <c r="I40" s="3">
        <v>0</v>
      </c>
      <c r="J40" s="3">
        <v>1011.22</v>
      </c>
      <c r="K40" s="3">
        <v>0</v>
      </c>
      <c r="L40" s="3">
        <v>0</v>
      </c>
      <c r="M40" s="3">
        <v>0</v>
      </c>
      <c r="N40" s="3">
        <f t="shared" si="2"/>
        <v>1011.22</v>
      </c>
    </row>
    <row r="41" spans="1:14" outlineLevel="3">
      <c r="A41" s="2"/>
      <c r="B41" s="2"/>
      <c r="C41" s="2"/>
      <c r="D41" s="2"/>
      <c r="E41" s="2"/>
      <c r="F41" s="2"/>
      <c r="G41" s="2" t="s">
        <v>45</v>
      </c>
      <c r="H41" s="2"/>
      <c r="I41" s="3">
        <v>0</v>
      </c>
      <c r="J41" s="3">
        <v>0</v>
      </c>
      <c r="K41" s="3">
        <v>295</v>
      </c>
      <c r="L41" s="3">
        <v>0</v>
      </c>
      <c r="M41" s="3">
        <v>350</v>
      </c>
      <c r="N41" s="3">
        <f t="shared" si="2"/>
        <v>645</v>
      </c>
    </row>
    <row r="42" spans="1:14" outlineLevel="3">
      <c r="A42" s="2"/>
      <c r="B42" s="2"/>
      <c r="C42" s="2"/>
      <c r="D42" s="2"/>
      <c r="E42" s="2"/>
      <c r="F42" s="2"/>
      <c r="G42" s="2" t="s">
        <v>46</v>
      </c>
      <c r="H42" s="2"/>
      <c r="I42" s="3">
        <v>7100</v>
      </c>
      <c r="J42" s="3">
        <v>2683</v>
      </c>
      <c r="K42" s="3">
        <v>2671.6</v>
      </c>
      <c r="L42" s="3">
        <v>0</v>
      </c>
      <c r="M42" s="3">
        <v>1425</v>
      </c>
      <c r="N42" s="3">
        <f t="shared" si="2"/>
        <v>13879.6</v>
      </c>
    </row>
    <row r="43" spans="1:14" ht="15" outlineLevel="3" thickBot="1">
      <c r="A43" s="2"/>
      <c r="B43" s="2"/>
      <c r="C43" s="2"/>
      <c r="D43" s="2"/>
      <c r="E43" s="2"/>
      <c r="F43" s="2"/>
      <c r="G43" s="2" t="s">
        <v>47</v>
      </c>
      <c r="H43" s="2"/>
      <c r="I43" s="4">
        <v>0</v>
      </c>
      <c r="J43" s="4">
        <v>14163.96</v>
      </c>
      <c r="K43" s="4">
        <v>-6660</v>
      </c>
      <c r="L43" s="4">
        <v>0</v>
      </c>
      <c r="M43" s="4">
        <v>0</v>
      </c>
      <c r="N43" s="4">
        <f t="shared" si="2"/>
        <v>7503.96</v>
      </c>
    </row>
    <row r="44" spans="1:14" ht="15" outlineLevel="2" thickBot="1">
      <c r="A44" s="2"/>
      <c r="B44" s="2"/>
      <c r="C44" s="2"/>
      <c r="D44" s="2"/>
      <c r="E44" s="2"/>
      <c r="F44" s="2" t="s">
        <v>48</v>
      </c>
      <c r="G44" s="2"/>
      <c r="H44" s="2"/>
      <c r="I44" s="6">
        <f>ROUND(SUM(I28:I43),5)</f>
        <v>29207.119999999999</v>
      </c>
      <c r="J44" s="6">
        <f>ROUND(SUM(J28:J43),5)</f>
        <v>39966.06</v>
      </c>
      <c r="K44" s="6">
        <f>ROUND(SUM(K28:K43),5)</f>
        <v>7891.4</v>
      </c>
      <c r="L44" s="6">
        <f>ROUND(SUM(L28:L43),5)</f>
        <v>11756.89</v>
      </c>
      <c r="M44" s="6">
        <f>ROUND(SUM(M28:M43),5)</f>
        <v>14330.43</v>
      </c>
      <c r="N44" s="6">
        <f t="shared" si="2"/>
        <v>103151.9</v>
      </c>
    </row>
    <row r="45" spans="1:14" ht="15" outlineLevel="1" thickBot="1">
      <c r="A45" s="2"/>
      <c r="B45" s="2"/>
      <c r="C45" s="2"/>
      <c r="D45" s="2"/>
      <c r="E45" s="2" t="s">
        <v>49</v>
      </c>
      <c r="F45" s="2"/>
      <c r="G45" s="2"/>
      <c r="H45" s="2"/>
      <c r="I45" s="6">
        <f>ROUND(I27+I44,5)</f>
        <v>29207.119999999999</v>
      </c>
      <c r="J45" s="6">
        <f>ROUND(J27+J44,5)</f>
        <v>39966.06</v>
      </c>
      <c r="K45" s="6">
        <f>ROUND(K27+K44,5)</f>
        <v>7891.4</v>
      </c>
      <c r="L45" s="6">
        <f>ROUND(L27+L44,5)</f>
        <v>11756.89</v>
      </c>
      <c r="M45" s="6">
        <f>ROUND(M27+M44,5)</f>
        <v>14330.43</v>
      </c>
      <c r="N45" s="6">
        <f t="shared" si="2"/>
        <v>103151.9</v>
      </c>
    </row>
    <row r="46" spans="1:14" ht="15" thickBot="1">
      <c r="A46" s="2"/>
      <c r="B46" s="2"/>
      <c r="C46" s="2"/>
      <c r="D46" s="2" t="s">
        <v>50</v>
      </c>
      <c r="E46" s="2"/>
      <c r="F46" s="2"/>
      <c r="G46" s="2"/>
      <c r="H46" s="2"/>
      <c r="I46" s="6">
        <f>ROUND(I26+I45,5)</f>
        <v>29207.119999999999</v>
      </c>
      <c r="J46" s="6">
        <f>ROUND(J26+J45,5)</f>
        <v>39966.06</v>
      </c>
      <c r="K46" s="6">
        <f>ROUND(K26+K45,5)</f>
        <v>7891.4</v>
      </c>
      <c r="L46" s="6">
        <f>ROUND(L26+L45,5)</f>
        <v>11756.89</v>
      </c>
      <c r="M46" s="6">
        <f>ROUND(M26+M45,5)</f>
        <v>14330.43</v>
      </c>
      <c r="N46" s="6">
        <f t="shared" si="2"/>
        <v>103151.9</v>
      </c>
    </row>
    <row r="47" spans="1:14" ht="15" thickBot="1">
      <c r="A47" s="2"/>
      <c r="B47" s="2" t="s">
        <v>51</v>
      </c>
      <c r="C47" s="2"/>
      <c r="D47" s="2"/>
      <c r="E47" s="2"/>
      <c r="F47" s="2"/>
      <c r="G47" s="2"/>
      <c r="H47" s="2"/>
      <c r="I47" s="6">
        <f>ROUND(I6+I25-I46,5)</f>
        <v>79050.92</v>
      </c>
      <c r="J47" s="6">
        <f>ROUND(J6+J25-J46,5)</f>
        <v>-30870.080000000002</v>
      </c>
      <c r="K47" s="6">
        <f>ROUND(K6+K25-K46,5)</f>
        <v>5337.67</v>
      </c>
      <c r="L47" s="6">
        <f>ROUND(L6+L25-L46,5)</f>
        <v>-856.89</v>
      </c>
      <c r="M47" s="6">
        <f>ROUND(M6+M25-M46,5)</f>
        <v>-3830.43</v>
      </c>
      <c r="N47" s="6">
        <f t="shared" si="2"/>
        <v>48831.19</v>
      </c>
    </row>
    <row r="48" spans="1:14" s="8" customFormat="1" thickBot="1">
      <c r="A48" s="2" t="s">
        <v>52</v>
      </c>
      <c r="B48" s="2"/>
      <c r="C48" s="2"/>
      <c r="D48" s="2"/>
      <c r="E48" s="2"/>
      <c r="F48" s="2"/>
      <c r="G48" s="2"/>
      <c r="H48" s="2"/>
      <c r="I48" s="7">
        <f>I47</f>
        <v>79050.92</v>
      </c>
      <c r="J48" s="7">
        <f>J47</f>
        <v>-30870.080000000002</v>
      </c>
      <c r="K48" s="7">
        <f>K47</f>
        <v>5337.67</v>
      </c>
      <c r="L48" s="7">
        <f>L47</f>
        <v>-856.89</v>
      </c>
      <c r="M48" s="7">
        <f>M47</f>
        <v>-3830.43</v>
      </c>
      <c r="N48" s="7">
        <f t="shared" si="2"/>
        <v>48831.19</v>
      </c>
    </row>
    <row r="49" spans="1:14" ht="15" thickTop="1"/>
    <row r="50" spans="1:14" s="37" customFormat="1">
      <c r="A50" s="35"/>
      <c r="B50" s="35"/>
      <c r="C50" s="35"/>
      <c r="D50" s="35"/>
      <c r="E50" s="35"/>
      <c r="F50" s="35"/>
      <c r="G50" s="35"/>
      <c r="H50" s="35" t="s">
        <v>398</v>
      </c>
      <c r="I50" s="38">
        <f>+I5+I48</f>
        <v>163873.79999999993</v>
      </c>
      <c r="J50" s="38">
        <f t="shared" ref="J50:M50" si="3">+J5+J48</f>
        <v>133003.71999999991</v>
      </c>
      <c r="K50" s="38">
        <f t="shared" si="3"/>
        <v>138341.38999999993</v>
      </c>
      <c r="L50" s="38">
        <f t="shared" si="3"/>
        <v>137484.49999999991</v>
      </c>
      <c r="M50" s="38">
        <f t="shared" si="3"/>
        <v>133654.06999999992</v>
      </c>
      <c r="N50" s="36"/>
    </row>
  </sheetData>
  <autoFilter ref="I4:N48"/>
  <pageMargins left="0.7" right="0.7" top="0.75" bottom="0.75" header="0.1" footer="0.3"/>
  <pageSetup orientation="portrait"/>
  <headerFooter>
    <oddFooter>&amp;R&amp;"Arial,Bold"&amp;11 Page &amp;P of &amp;N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E46"/>
  <sheetViews>
    <sheetView tabSelected="1" zoomScale="85" zoomScaleNormal="85" zoomScalePageLayoutView="85" workbookViewId="0">
      <selection activeCell="K51" sqref="K51"/>
    </sheetView>
  </sheetViews>
  <sheetFormatPr baseColWidth="10" defaultColWidth="9" defaultRowHeight="14" x14ac:dyDescent="0"/>
  <cols>
    <col min="1" max="1" width="9" style="48"/>
    <col min="2" max="4" width="3.83203125" style="48" customWidth="1"/>
    <col min="5" max="5" width="3.1640625" style="48" customWidth="1"/>
    <col min="6" max="6" width="9" style="48"/>
    <col min="7" max="7" width="12" style="48" customWidth="1"/>
    <col min="8" max="8" width="38.1640625" style="48" bestFit="1" customWidth="1"/>
    <col min="9" max="9" width="12.83203125" style="46" bestFit="1" customWidth="1"/>
    <col min="10" max="10" width="9" style="46"/>
    <col min="11" max="11" width="12.6640625" style="46" bestFit="1" customWidth="1"/>
    <col min="12" max="12" width="9" style="46"/>
    <col min="13" max="13" width="12.6640625" style="46" bestFit="1" customWidth="1"/>
    <col min="14" max="14" width="9" style="46"/>
    <col min="15" max="15" width="12.6640625" style="46" bestFit="1" customWidth="1"/>
    <col min="16" max="16" width="9" style="46"/>
    <col min="17" max="17" width="12.6640625" style="46" bestFit="1" customWidth="1"/>
    <col min="18" max="18" width="9" style="46"/>
    <col min="19" max="19" width="12.6640625" style="46" bestFit="1" customWidth="1"/>
    <col min="20" max="20" width="9" style="46"/>
    <col min="21" max="21" width="12.83203125" style="46" bestFit="1" customWidth="1"/>
    <col min="22" max="22" width="9" style="46"/>
    <col min="23" max="23" width="12.83203125" style="46" bestFit="1" customWidth="1"/>
    <col min="24" max="24" width="9" style="46"/>
    <col min="25" max="25" width="12.83203125" style="46" bestFit="1" customWidth="1"/>
    <col min="26" max="26" width="9" style="46"/>
    <col min="27" max="27" width="12.83203125" style="46" bestFit="1" customWidth="1"/>
    <col min="28" max="28" width="9" style="46"/>
    <col min="29" max="29" width="12.83203125" style="46" bestFit="1" customWidth="1"/>
    <col min="30" max="30" width="9" style="46"/>
    <col min="31" max="31" width="12.83203125" style="46" bestFit="1" customWidth="1"/>
    <col min="32" max="16384" width="9" style="46"/>
  </cols>
  <sheetData>
    <row r="1" spans="1:31" s="47" customFormat="1" ht="15" thickBot="1">
      <c r="A1" s="49"/>
      <c r="B1" s="49"/>
      <c r="C1" s="49"/>
      <c r="D1" s="49"/>
      <c r="E1" s="49"/>
      <c r="F1" s="49"/>
      <c r="G1" s="49"/>
      <c r="H1" s="49"/>
      <c r="I1" s="54" t="s">
        <v>403</v>
      </c>
      <c r="K1" s="54" t="s">
        <v>409</v>
      </c>
      <c r="M1" s="49"/>
      <c r="O1" s="49"/>
      <c r="Q1" s="49"/>
      <c r="S1" s="49"/>
      <c r="U1" s="49"/>
      <c r="W1" s="49"/>
      <c r="Y1" s="49"/>
      <c r="AA1" s="49"/>
      <c r="AC1" s="49"/>
      <c r="AE1" s="49"/>
    </row>
    <row r="2" spans="1:31" ht="15" thickTop="1">
      <c r="A2" s="50"/>
      <c r="B2" s="50" t="s">
        <v>10</v>
      </c>
      <c r="C2" s="50"/>
      <c r="D2" s="50"/>
      <c r="E2" s="50"/>
      <c r="F2" s="50"/>
      <c r="G2" s="50"/>
      <c r="H2" s="50"/>
      <c r="I2" s="51"/>
    </row>
    <row r="3" spans="1:31">
      <c r="A3" s="50"/>
      <c r="B3" s="50"/>
      <c r="C3" s="50"/>
      <c r="D3" s="50" t="s">
        <v>11</v>
      </c>
      <c r="E3" s="50"/>
      <c r="F3" s="50"/>
      <c r="G3" s="50"/>
      <c r="H3" s="50"/>
      <c r="I3" s="51"/>
    </row>
    <row r="4" spans="1:31">
      <c r="A4" s="50"/>
      <c r="B4" s="50"/>
      <c r="C4" s="50"/>
      <c r="D4" s="50"/>
      <c r="E4" s="50"/>
      <c r="F4" s="50"/>
      <c r="G4" s="50"/>
      <c r="H4" s="53" t="s">
        <v>399</v>
      </c>
      <c r="I4" s="52">
        <v>30224.959999999999</v>
      </c>
      <c r="K4" s="52">
        <f>I29</f>
        <v>25530.55</v>
      </c>
      <c r="M4" s="52"/>
      <c r="O4" s="52"/>
      <c r="Q4" s="52"/>
      <c r="S4" s="52"/>
      <c r="U4" s="52"/>
      <c r="W4" s="52"/>
      <c r="Y4" s="52"/>
      <c r="AA4" s="52"/>
      <c r="AC4" s="52"/>
      <c r="AE4" s="52"/>
    </row>
    <row r="5" spans="1:31">
      <c r="A5" s="2"/>
      <c r="B5" s="2"/>
      <c r="C5" s="2"/>
      <c r="D5" s="2"/>
      <c r="E5" s="2" t="s">
        <v>404</v>
      </c>
      <c r="F5" s="2"/>
      <c r="G5" s="2"/>
      <c r="H5" s="2"/>
      <c r="I5" s="3"/>
      <c r="J5" s="60"/>
      <c r="K5" s="51"/>
      <c r="L5" s="60"/>
    </row>
    <row r="6" spans="1:31">
      <c r="A6" s="2"/>
      <c r="B6" s="2"/>
      <c r="C6" s="2"/>
      <c r="D6" s="2"/>
      <c r="E6" s="2"/>
      <c r="F6" s="2" t="s">
        <v>405</v>
      </c>
      <c r="G6" s="2"/>
      <c r="H6" s="2"/>
      <c r="I6" s="3"/>
      <c r="J6" s="60"/>
      <c r="K6" s="51"/>
      <c r="L6" s="60"/>
    </row>
    <row r="7" spans="1:31">
      <c r="A7" s="2"/>
      <c r="B7" s="2"/>
      <c r="C7" s="2"/>
      <c r="D7" s="2"/>
      <c r="E7" s="2"/>
      <c r="F7" s="2"/>
      <c r="G7" s="2" t="s">
        <v>19</v>
      </c>
      <c r="H7" s="2"/>
      <c r="I7" s="3"/>
      <c r="J7" s="59"/>
      <c r="K7" s="4"/>
      <c r="L7" s="59"/>
      <c r="M7" s="4"/>
      <c r="N7" s="59"/>
      <c r="O7" s="4"/>
      <c r="P7" s="59"/>
      <c r="Q7" s="4"/>
      <c r="R7" s="59"/>
      <c r="S7" s="4"/>
      <c r="T7" s="59"/>
      <c r="U7" s="4"/>
      <c r="V7" s="59"/>
      <c r="W7" s="4"/>
      <c r="Y7" s="4"/>
      <c r="AA7" s="4"/>
      <c r="AC7" s="4"/>
      <c r="AE7" s="4"/>
    </row>
    <row r="8" spans="1:31" ht="15" thickBot="1">
      <c r="A8" s="2"/>
      <c r="B8" s="2"/>
      <c r="C8" s="2"/>
      <c r="D8" s="2"/>
      <c r="E8" s="2"/>
      <c r="F8" s="2"/>
      <c r="G8" s="2"/>
      <c r="H8" s="2" t="s">
        <v>406</v>
      </c>
      <c r="I8" s="4">
        <v>-151.1</v>
      </c>
      <c r="J8" s="59"/>
      <c r="K8" s="4">
        <v>0</v>
      </c>
      <c r="L8" s="59"/>
      <c r="M8" s="4"/>
      <c r="N8" s="59"/>
      <c r="O8" s="4"/>
      <c r="P8" s="59"/>
      <c r="Q8" s="4"/>
      <c r="R8" s="59"/>
      <c r="S8" s="4"/>
      <c r="T8" s="59"/>
      <c r="U8" s="4"/>
      <c r="V8" s="59"/>
      <c r="W8" s="4"/>
      <c r="Y8" s="4"/>
      <c r="AA8" s="4"/>
      <c r="AC8" s="4"/>
      <c r="AE8" s="4"/>
    </row>
    <row r="9" spans="1:31" ht="15" thickBot="1">
      <c r="A9" s="2"/>
      <c r="B9" s="2"/>
      <c r="C9" s="2"/>
      <c r="D9" s="2"/>
      <c r="E9" s="2"/>
      <c r="F9" s="2"/>
      <c r="G9" s="2" t="s">
        <v>26</v>
      </c>
      <c r="H9" s="2"/>
      <c r="I9" s="61">
        <v>-151.1</v>
      </c>
      <c r="J9" s="59"/>
      <c r="K9" s="61">
        <v>0</v>
      </c>
      <c r="L9" s="59"/>
      <c r="M9" s="4"/>
      <c r="N9" s="59"/>
      <c r="O9" s="4"/>
      <c r="P9" s="59"/>
      <c r="Q9" s="4"/>
      <c r="R9" s="59"/>
      <c r="S9" s="4"/>
      <c r="T9" s="59"/>
      <c r="U9" s="4"/>
      <c r="V9" s="59"/>
      <c r="W9" s="4"/>
      <c r="Y9" s="4"/>
      <c r="AA9" s="4"/>
      <c r="AC9" s="4"/>
      <c r="AE9" s="4"/>
    </row>
    <row r="10" spans="1:31" ht="15" thickBot="1">
      <c r="A10" s="2"/>
      <c r="B10" s="2"/>
      <c r="C10" s="2"/>
      <c r="D10" s="2"/>
      <c r="E10" s="2"/>
      <c r="F10" s="2" t="s">
        <v>407</v>
      </c>
      <c r="G10" s="2"/>
      <c r="H10" s="2"/>
      <c r="I10" s="61">
        <v>-151.1</v>
      </c>
      <c r="J10" s="59"/>
      <c r="K10" s="61">
        <v>0</v>
      </c>
      <c r="L10" s="59"/>
      <c r="M10" s="4"/>
      <c r="N10" s="59"/>
      <c r="O10" s="4"/>
      <c r="P10" s="59"/>
      <c r="Q10" s="4"/>
      <c r="R10" s="59"/>
      <c r="S10" s="4"/>
      <c r="T10" s="59"/>
      <c r="U10" s="4"/>
      <c r="V10" s="59"/>
      <c r="W10" s="4"/>
      <c r="Y10" s="4"/>
      <c r="AA10" s="4"/>
      <c r="AC10" s="4"/>
      <c r="AE10" s="4"/>
    </row>
    <row r="11" spans="1:31" ht="15" thickBot="1">
      <c r="A11" s="2"/>
      <c r="B11" s="2"/>
      <c r="C11" s="2"/>
      <c r="D11" s="2"/>
      <c r="E11" s="2" t="s">
        <v>408</v>
      </c>
      <c r="F11" s="2"/>
      <c r="G11" s="2"/>
      <c r="H11" s="2"/>
      <c r="I11" s="61">
        <v>-151.1</v>
      </c>
      <c r="J11" s="59"/>
      <c r="K11" s="61">
        <v>0</v>
      </c>
      <c r="L11" s="59"/>
      <c r="M11" s="4"/>
      <c r="N11" s="59"/>
      <c r="O11" s="4"/>
      <c r="P11" s="59"/>
      <c r="Q11" s="4"/>
      <c r="R11" s="59"/>
      <c r="S11" s="4"/>
      <c r="T11" s="59"/>
      <c r="U11" s="4"/>
      <c r="V11" s="59"/>
      <c r="W11" s="4"/>
      <c r="Y11" s="4"/>
      <c r="AA11" s="4"/>
      <c r="AC11" s="4"/>
      <c r="AE11" s="4"/>
    </row>
    <row r="12" spans="1:31" ht="15" thickBot="1">
      <c r="A12" s="2"/>
      <c r="B12" s="2"/>
      <c r="C12" s="2"/>
      <c r="D12" s="2" t="s">
        <v>28</v>
      </c>
      <c r="E12" s="2"/>
      <c r="F12" s="2"/>
      <c r="G12" s="2"/>
      <c r="H12" s="2"/>
      <c r="I12" s="62">
        <v>-151.1</v>
      </c>
      <c r="J12" s="59"/>
      <c r="K12" s="62">
        <v>0</v>
      </c>
      <c r="L12" s="59"/>
      <c r="M12" s="4"/>
      <c r="N12" s="59"/>
      <c r="O12" s="4"/>
      <c r="P12" s="59"/>
      <c r="Q12" s="4"/>
      <c r="R12" s="59"/>
      <c r="S12" s="4"/>
      <c r="T12" s="59"/>
      <c r="U12" s="4"/>
      <c r="V12" s="59"/>
      <c r="W12" s="4"/>
      <c r="Y12" s="4"/>
      <c r="AA12" s="4"/>
    </row>
    <row r="13" spans="1:31">
      <c r="A13" s="2"/>
      <c r="B13" s="2"/>
      <c r="C13" s="2" t="s">
        <v>29</v>
      </c>
      <c r="D13" s="2"/>
      <c r="E13" s="2"/>
      <c r="F13" s="2"/>
      <c r="G13" s="2"/>
      <c r="H13" s="2"/>
      <c r="I13" s="3">
        <v>-151.1</v>
      </c>
      <c r="J13" s="59"/>
      <c r="K13" s="3">
        <v>0</v>
      </c>
      <c r="L13" s="59"/>
      <c r="M13" s="4"/>
      <c r="N13" s="59"/>
      <c r="O13" s="4"/>
      <c r="P13" s="59"/>
      <c r="Q13" s="4"/>
      <c r="R13" s="59"/>
      <c r="S13" s="4"/>
      <c r="T13" s="59"/>
      <c r="U13" s="4"/>
      <c r="V13" s="59"/>
      <c r="W13" s="4"/>
      <c r="Y13" s="4"/>
      <c r="AA13" s="4"/>
    </row>
    <row r="14" spans="1:31">
      <c r="A14" s="2"/>
      <c r="B14" s="2"/>
      <c r="C14" s="2"/>
      <c r="D14" s="2" t="s">
        <v>30</v>
      </c>
      <c r="E14" s="2"/>
      <c r="F14" s="2"/>
      <c r="G14" s="2"/>
      <c r="H14" s="2"/>
      <c r="I14" s="3"/>
      <c r="J14" s="59"/>
      <c r="K14" s="3"/>
      <c r="L14" s="59"/>
      <c r="M14" s="4"/>
      <c r="N14" s="59"/>
      <c r="O14" s="4"/>
      <c r="P14" s="59"/>
      <c r="Q14" s="4"/>
      <c r="R14" s="59"/>
      <c r="S14" s="4"/>
      <c r="T14" s="59"/>
      <c r="U14" s="4"/>
      <c r="V14" s="59"/>
      <c r="W14" s="4"/>
      <c r="Y14" s="4"/>
      <c r="AA14" s="4"/>
    </row>
    <row r="15" spans="1:31">
      <c r="A15" s="2"/>
      <c r="B15" s="2"/>
      <c r="C15" s="2"/>
      <c r="D15" s="2"/>
      <c r="E15" s="2" t="s">
        <v>31</v>
      </c>
      <c r="F15" s="2"/>
      <c r="G15" s="2"/>
      <c r="H15" s="2"/>
      <c r="I15" s="3"/>
      <c r="J15" s="59"/>
      <c r="K15" s="3"/>
      <c r="L15" s="59"/>
      <c r="M15" s="4"/>
      <c r="N15" s="59"/>
      <c r="O15" s="4"/>
      <c r="P15" s="59"/>
      <c r="Q15" s="4"/>
      <c r="R15" s="59"/>
      <c r="S15" s="4"/>
      <c r="T15" s="59"/>
      <c r="U15" s="4"/>
      <c r="V15" s="59"/>
      <c r="W15" s="4"/>
      <c r="Y15" s="4"/>
      <c r="AA15" s="4"/>
      <c r="AC15" s="4"/>
      <c r="AE15" s="4"/>
    </row>
    <row r="16" spans="1:31">
      <c r="A16" s="2"/>
      <c r="B16" s="2"/>
      <c r="C16" s="2"/>
      <c r="D16" s="2"/>
      <c r="E16" s="2"/>
      <c r="F16" s="2" t="s">
        <v>32</v>
      </c>
      <c r="G16" s="2"/>
      <c r="H16" s="2"/>
      <c r="I16" s="3"/>
      <c r="J16" s="59"/>
      <c r="K16" s="3"/>
      <c r="L16" s="59"/>
      <c r="M16" s="4"/>
      <c r="N16" s="59"/>
      <c r="O16" s="4"/>
      <c r="P16" s="59"/>
      <c r="Q16" s="4"/>
      <c r="R16" s="59"/>
      <c r="S16" s="4"/>
      <c r="T16" s="59"/>
      <c r="U16" s="4"/>
      <c r="V16" s="59"/>
      <c r="W16" s="4"/>
      <c r="Y16" s="4"/>
      <c r="AA16" s="4"/>
      <c r="AC16" s="4"/>
      <c r="AE16" s="4"/>
    </row>
    <row r="17" spans="1:31">
      <c r="A17" s="2"/>
      <c r="B17" s="2"/>
      <c r="C17" s="2"/>
      <c r="D17" s="2"/>
      <c r="E17" s="2"/>
      <c r="F17" s="2"/>
      <c r="G17" s="2" t="s">
        <v>35</v>
      </c>
      <c r="H17" s="2"/>
      <c r="I17" s="3">
        <v>20.170000000000002</v>
      </c>
      <c r="J17" s="59"/>
      <c r="K17" s="3">
        <v>0</v>
      </c>
      <c r="L17" s="59"/>
      <c r="M17" s="4"/>
      <c r="N17" s="59"/>
      <c r="O17" s="4"/>
      <c r="P17" s="59"/>
      <c r="Q17" s="4"/>
      <c r="R17" s="59"/>
      <c r="S17" s="4"/>
      <c r="T17" s="59"/>
      <c r="U17" s="4"/>
      <c r="V17" s="59"/>
      <c r="W17" s="4"/>
      <c r="Y17" s="4"/>
      <c r="AA17" s="4"/>
      <c r="AC17" s="4"/>
      <c r="AE17" s="4"/>
    </row>
    <row r="18" spans="1:31">
      <c r="A18" s="2"/>
      <c r="B18" s="2"/>
      <c r="C18" s="2"/>
      <c r="D18" s="2"/>
      <c r="E18" s="2"/>
      <c r="F18" s="2"/>
      <c r="G18" s="2" t="s">
        <v>36</v>
      </c>
      <c r="H18" s="2"/>
      <c r="I18" s="3">
        <v>450</v>
      </c>
      <c r="J18" s="59"/>
      <c r="K18" s="3">
        <v>0</v>
      </c>
      <c r="L18" s="59"/>
      <c r="M18" s="4"/>
      <c r="N18" s="59"/>
      <c r="O18" s="4"/>
      <c r="P18" s="59"/>
      <c r="Q18" s="4"/>
      <c r="R18" s="59"/>
      <c r="S18" s="4"/>
      <c r="T18" s="59"/>
      <c r="U18" s="4"/>
      <c r="V18" s="59"/>
      <c r="W18" s="4"/>
      <c r="Y18" s="4"/>
      <c r="AA18" s="4"/>
      <c r="AC18" s="4"/>
      <c r="AE18" s="4"/>
    </row>
    <row r="19" spans="1:31">
      <c r="A19" s="2"/>
      <c r="B19" s="2"/>
      <c r="C19" s="2"/>
      <c r="D19" s="2"/>
      <c r="E19" s="2"/>
      <c r="F19" s="2"/>
      <c r="G19" s="2" t="s">
        <v>38</v>
      </c>
      <c r="H19" s="2"/>
      <c r="I19" s="3">
        <v>103</v>
      </c>
      <c r="J19" s="59"/>
      <c r="K19" s="3">
        <v>-103</v>
      </c>
      <c r="L19" s="59"/>
      <c r="M19" s="4"/>
      <c r="N19" s="59"/>
      <c r="O19" s="4"/>
      <c r="P19" s="59"/>
      <c r="Q19" s="4"/>
      <c r="R19" s="59"/>
      <c r="S19" s="4"/>
      <c r="T19" s="59"/>
      <c r="U19" s="4"/>
      <c r="V19" s="59"/>
      <c r="W19" s="4"/>
      <c r="Y19" s="4"/>
      <c r="AA19" s="4"/>
      <c r="AC19" s="4"/>
      <c r="AE19" s="4"/>
    </row>
    <row r="20" spans="1:31">
      <c r="A20" s="2"/>
      <c r="B20" s="2"/>
      <c r="C20" s="2"/>
      <c r="D20" s="2"/>
      <c r="E20" s="2"/>
      <c r="F20" s="2"/>
      <c r="G20" s="2" t="s">
        <v>39</v>
      </c>
      <c r="H20" s="2"/>
      <c r="I20" s="3">
        <v>148.63999999999999</v>
      </c>
      <c r="J20" s="59"/>
      <c r="K20" s="3">
        <v>0</v>
      </c>
      <c r="L20" s="59"/>
      <c r="M20" s="4"/>
      <c r="N20" s="59"/>
      <c r="O20" s="4"/>
      <c r="P20" s="59"/>
      <c r="Q20" s="4"/>
      <c r="R20" s="59"/>
      <c r="S20" s="4"/>
      <c r="T20" s="59"/>
      <c r="U20" s="4"/>
      <c r="V20" s="59"/>
      <c r="W20" s="4"/>
      <c r="Y20" s="4"/>
      <c r="AA20" s="4"/>
      <c r="AC20" s="4"/>
      <c r="AE20" s="4"/>
    </row>
    <row r="21" spans="1:31">
      <c r="A21" s="2"/>
      <c r="B21" s="2"/>
      <c r="C21" s="2"/>
      <c r="D21" s="2"/>
      <c r="E21" s="2"/>
      <c r="F21" s="2"/>
      <c r="G21" s="2" t="s">
        <v>41</v>
      </c>
      <c r="H21" s="2"/>
      <c r="I21" s="3">
        <v>30.3</v>
      </c>
      <c r="J21" s="59"/>
      <c r="K21" s="3">
        <v>20</v>
      </c>
      <c r="L21" s="59"/>
      <c r="M21" s="4"/>
      <c r="N21" s="59"/>
      <c r="O21" s="4"/>
      <c r="P21" s="59"/>
      <c r="Q21" s="4"/>
      <c r="R21" s="59"/>
      <c r="S21" s="4"/>
      <c r="T21" s="59"/>
      <c r="U21" s="4"/>
      <c r="V21" s="59"/>
      <c r="W21" s="4"/>
      <c r="Y21" s="4"/>
      <c r="AA21" s="4"/>
      <c r="AC21" s="4"/>
      <c r="AE21" s="4"/>
    </row>
    <row r="22" spans="1:31" ht="15" thickBot="1">
      <c r="A22" s="2"/>
      <c r="B22" s="2"/>
      <c r="C22" s="2"/>
      <c r="D22" s="2"/>
      <c r="E22" s="2"/>
      <c r="F22" s="2"/>
      <c r="G22" s="2" t="s">
        <v>46</v>
      </c>
      <c r="H22" s="2"/>
      <c r="I22" s="4">
        <v>3791.2</v>
      </c>
      <c r="J22" s="59"/>
      <c r="K22" s="4">
        <v>0</v>
      </c>
      <c r="L22" s="59"/>
      <c r="M22" s="4"/>
      <c r="N22" s="59"/>
      <c r="O22" s="4"/>
      <c r="P22" s="59"/>
      <c r="Q22" s="4"/>
      <c r="R22" s="59"/>
      <c r="S22" s="4"/>
      <c r="T22" s="59"/>
      <c r="U22" s="4"/>
      <c r="V22" s="59"/>
      <c r="W22" s="4"/>
      <c r="Y22" s="4"/>
      <c r="AA22" s="4"/>
      <c r="AC22" s="4"/>
      <c r="AE22" s="4"/>
    </row>
    <row r="23" spans="1:31" ht="15" thickBot="1">
      <c r="A23" s="2"/>
      <c r="B23" s="2"/>
      <c r="C23" s="2"/>
      <c r="D23" s="2"/>
      <c r="E23" s="2"/>
      <c r="F23" s="2" t="s">
        <v>48</v>
      </c>
      <c r="G23" s="2"/>
      <c r="H23" s="2"/>
      <c r="I23" s="61">
        <v>4543.3100000000004</v>
      </c>
      <c r="J23" s="59"/>
      <c r="K23" s="61">
        <v>-83</v>
      </c>
      <c r="L23" s="59"/>
      <c r="M23" s="4"/>
      <c r="N23" s="59"/>
      <c r="O23" s="4"/>
      <c r="P23" s="59"/>
      <c r="Q23" s="4"/>
      <c r="R23" s="59"/>
      <c r="S23" s="4"/>
      <c r="T23" s="59"/>
      <c r="U23" s="4"/>
      <c r="V23" s="59"/>
      <c r="W23" s="4"/>
      <c r="Y23" s="4"/>
      <c r="AA23" s="4"/>
      <c r="AC23" s="4"/>
      <c r="AE23" s="4"/>
    </row>
    <row r="24" spans="1:31" ht="15" thickBot="1">
      <c r="A24" s="2"/>
      <c r="B24" s="2"/>
      <c r="C24" s="2"/>
      <c r="D24" s="2"/>
      <c r="E24" s="2" t="s">
        <v>49</v>
      </c>
      <c r="F24" s="2"/>
      <c r="G24" s="2"/>
      <c r="H24" s="2"/>
      <c r="I24" s="61">
        <v>4543.3100000000004</v>
      </c>
      <c r="J24" s="59"/>
      <c r="K24" s="61">
        <v>-83</v>
      </c>
      <c r="L24" s="59"/>
      <c r="M24" s="4"/>
      <c r="N24" s="59"/>
      <c r="O24" s="4"/>
      <c r="P24" s="59"/>
      <c r="Q24" s="4"/>
      <c r="R24" s="59"/>
      <c r="S24" s="4"/>
      <c r="T24" s="59"/>
      <c r="U24" s="4"/>
      <c r="V24" s="59"/>
      <c r="W24" s="4"/>
      <c r="Y24" s="4"/>
      <c r="AA24" s="4"/>
    </row>
    <row r="25" spans="1:31" ht="15" thickBot="1">
      <c r="A25" s="2"/>
      <c r="B25" s="2"/>
      <c r="C25" s="2"/>
      <c r="D25" s="2" t="s">
        <v>50</v>
      </c>
      <c r="E25" s="2"/>
      <c r="F25" s="2"/>
      <c r="G25" s="2"/>
      <c r="H25" s="2"/>
      <c r="I25" s="61">
        <v>4543.3100000000004</v>
      </c>
      <c r="J25" s="59"/>
      <c r="K25" s="61">
        <v>-83</v>
      </c>
      <c r="L25" s="59"/>
      <c r="M25" s="4"/>
      <c r="N25" s="59"/>
      <c r="O25" s="4"/>
      <c r="P25" s="59"/>
      <c r="Q25" s="4"/>
      <c r="R25" s="59"/>
      <c r="S25" s="4"/>
      <c r="T25" s="59"/>
      <c r="U25" s="4"/>
      <c r="V25" s="59"/>
      <c r="W25" s="4"/>
      <c r="Y25" s="4"/>
      <c r="AA25" s="4"/>
    </row>
    <row r="26" spans="1:31" ht="15" thickBot="1">
      <c r="A26" s="2"/>
      <c r="B26" s="2" t="s">
        <v>51</v>
      </c>
      <c r="C26" s="2"/>
      <c r="D26" s="2"/>
      <c r="E26" s="2"/>
      <c r="F26" s="2"/>
      <c r="G26" s="2"/>
      <c r="H26" s="2"/>
      <c r="I26" s="61">
        <v>-4694.41</v>
      </c>
      <c r="J26" s="59"/>
      <c r="K26" s="61">
        <v>83</v>
      </c>
      <c r="L26" s="59"/>
      <c r="M26" s="4"/>
      <c r="N26" s="59"/>
      <c r="O26" s="4"/>
      <c r="P26" s="59"/>
      <c r="Q26" s="4"/>
      <c r="R26" s="59"/>
      <c r="S26" s="4"/>
      <c r="T26" s="59"/>
      <c r="U26" s="4"/>
      <c r="V26" s="59"/>
      <c r="W26" s="4"/>
      <c r="Y26" s="4"/>
      <c r="AA26" s="4"/>
      <c r="AC26" s="4"/>
      <c r="AE26" s="4"/>
    </row>
    <row r="27" spans="1:31" ht="15" thickBot="1">
      <c r="A27" s="2" t="s">
        <v>52</v>
      </c>
      <c r="B27" s="2"/>
      <c r="C27" s="2"/>
      <c r="D27" s="2"/>
      <c r="E27" s="2"/>
      <c r="F27" s="2"/>
      <c r="G27" s="2"/>
      <c r="H27" s="2"/>
      <c r="I27" s="63">
        <v>-4694.41</v>
      </c>
      <c r="J27" s="59"/>
      <c r="K27" s="63">
        <v>83</v>
      </c>
      <c r="L27" s="59"/>
      <c r="M27" s="4"/>
      <c r="N27" s="59"/>
      <c r="O27" s="4"/>
      <c r="P27" s="59"/>
      <c r="Q27" s="4"/>
      <c r="R27" s="59"/>
      <c r="S27" s="4"/>
      <c r="T27" s="59"/>
      <c r="U27" s="4"/>
      <c r="V27" s="59"/>
      <c r="W27" s="4"/>
      <c r="Y27" s="4"/>
      <c r="AA27" s="4"/>
      <c r="AC27" s="4"/>
      <c r="AE27" s="4"/>
    </row>
    <row r="28" spans="1:31" ht="15" thickTop="1">
      <c r="A28" s="50"/>
      <c r="B28" s="50"/>
      <c r="C28" s="50"/>
      <c r="D28" s="50"/>
      <c r="E28" s="50"/>
      <c r="F28" s="50"/>
      <c r="G28" s="50"/>
      <c r="H28" s="50"/>
      <c r="I28" s="4"/>
      <c r="J28" s="59"/>
      <c r="K28" s="4"/>
      <c r="L28" s="59"/>
      <c r="M28" s="4"/>
      <c r="N28" s="59"/>
      <c r="O28" s="4"/>
      <c r="P28" s="59"/>
      <c r="Q28" s="4"/>
      <c r="R28" s="59"/>
      <c r="S28" s="4"/>
      <c r="T28" s="59"/>
      <c r="U28" s="4"/>
      <c r="V28" s="59"/>
      <c r="W28" s="4"/>
      <c r="Y28" s="4"/>
      <c r="AA28" s="4"/>
      <c r="AC28" s="4"/>
      <c r="AE28" s="4"/>
    </row>
    <row r="29" spans="1:31">
      <c r="A29" s="50"/>
      <c r="B29" s="50"/>
      <c r="C29" s="50"/>
      <c r="D29" s="50"/>
      <c r="E29" s="50"/>
      <c r="F29" s="50"/>
      <c r="G29" s="50"/>
      <c r="H29" s="53" t="s">
        <v>400</v>
      </c>
      <c r="I29" s="52">
        <f>I4+I27</f>
        <v>25530.55</v>
      </c>
      <c r="J29" s="59"/>
      <c r="K29" s="52">
        <f>K4+K27</f>
        <v>25613.55</v>
      </c>
      <c r="L29" s="59"/>
      <c r="M29" s="4"/>
      <c r="N29" s="59"/>
      <c r="O29" s="4"/>
      <c r="P29" s="59"/>
      <c r="Q29" s="4"/>
      <c r="R29" s="59"/>
      <c r="S29" s="4"/>
      <c r="T29" s="59"/>
      <c r="U29" s="4"/>
      <c r="V29" s="59"/>
      <c r="W29" s="4"/>
      <c r="Y29" s="4"/>
      <c r="AA29" s="4"/>
      <c r="AC29" s="4"/>
      <c r="AE29" s="4"/>
    </row>
    <row r="30" spans="1:31">
      <c r="A30" s="50"/>
      <c r="B30" s="50"/>
      <c r="C30" s="50"/>
      <c r="D30" s="50"/>
      <c r="E30" s="50"/>
      <c r="F30" s="50"/>
      <c r="G30" s="50"/>
      <c r="H30" s="50"/>
      <c r="I30" s="4"/>
      <c r="J30" s="59"/>
      <c r="K30" s="4"/>
      <c r="L30" s="59"/>
      <c r="M30" s="4"/>
      <c r="N30" s="59"/>
      <c r="O30" s="4"/>
      <c r="P30" s="59"/>
      <c r="Q30" s="4"/>
      <c r="R30" s="59"/>
      <c r="S30" s="4"/>
      <c r="T30" s="59"/>
      <c r="U30" s="4"/>
      <c r="V30" s="59"/>
      <c r="W30" s="4"/>
      <c r="Y30" s="4"/>
      <c r="AA30" s="4"/>
      <c r="AC30" s="4"/>
      <c r="AE30" s="4"/>
    </row>
    <row r="31" spans="1:31">
      <c r="A31" s="50"/>
      <c r="B31" s="50"/>
      <c r="C31" s="50"/>
      <c r="D31" s="50"/>
      <c r="E31" s="50"/>
      <c r="F31" s="50"/>
      <c r="G31" s="50"/>
      <c r="H31" s="50"/>
      <c r="I31" s="4"/>
      <c r="J31" s="59"/>
      <c r="K31" s="4"/>
      <c r="L31" s="59"/>
      <c r="M31" s="4"/>
      <c r="N31" s="59"/>
      <c r="O31" s="4"/>
      <c r="P31" s="59"/>
      <c r="Q31" s="4"/>
      <c r="R31" s="59"/>
      <c r="S31" s="4"/>
      <c r="T31" s="59"/>
      <c r="U31" s="4"/>
      <c r="V31" s="59"/>
      <c r="W31" s="4"/>
      <c r="Y31" s="4"/>
      <c r="AA31" s="4"/>
      <c r="AC31" s="4"/>
      <c r="AE31" s="4"/>
    </row>
    <row r="32" spans="1:31">
      <c r="A32" s="50"/>
      <c r="B32" s="50"/>
      <c r="C32" s="50"/>
      <c r="D32" s="50"/>
      <c r="E32" s="50"/>
      <c r="F32" s="50"/>
      <c r="G32" s="50"/>
      <c r="H32" s="50"/>
      <c r="I32" s="4"/>
      <c r="J32" s="59"/>
      <c r="K32" s="4"/>
      <c r="L32" s="59"/>
      <c r="M32" s="4"/>
      <c r="N32" s="59"/>
      <c r="O32" s="4"/>
      <c r="P32" s="59"/>
      <c r="Q32" s="4"/>
      <c r="R32" s="59"/>
      <c r="S32" s="4"/>
      <c r="T32" s="59"/>
      <c r="U32" s="4"/>
      <c r="V32" s="59"/>
      <c r="W32" s="4"/>
      <c r="Y32" s="4"/>
      <c r="AA32" s="4"/>
      <c r="AC32" s="4"/>
      <c r="AE32" s="4"/>
    </row>
    <row r="33" spans="1:31">
      <c r="A33" s="50"/>
      <c r="B33" s="50"/>
      <c r="C33" s="50"/>
      <c r="D33" s="50"/>
      <c r="E33" s="50"/>
      <c r="F33" s="50"/>
      <c r="G33" s="50"/>
      <c r="H33" s="50"/>
      <c r="I33" s="4"/>
      <c r="J33" s="59"/>
      <c r="K33" s="4"/>
      <c r="L33" s="59"/>
      <c r="M33" s="4"/>
      <c r="N33" s="59"/>
      <c r="O33" s="4"/>
      <c r="P33" s="59"/>
      <c r="Q33" s="4"/>
      <c r="R33" s="59"/>
      <c r="S33" s="4"/>
      <c r="T33" s="59"/>
      <c r="U33" s="4"/>
      <c r="V33" s="59"/>
      <c r="W33" s="4"/>
      <c r="Y33" s="4"/>
      <c r="AA33" s="4"/>
      <c r="AC33" s="4"/>
      <c r="AE33" s="4"/>
    </row>
    <row r="34" spans="1:31">
      <c r="A34" s="50"/>
      <c r="B34" s="50"/>
      <c r="C34" s="50"/>
      <c r="D34" s="50"/>
      <c r="E34" s="50"/>
      <c r="F34" s="50"/>
      <c r="G34" s="50"/>
      <c r="H34" s="50"/>
      <c r="I34" s="4"/>
      <c r="J34" s="59"/>
      <c r="K34" s="4"/>
      <c r="L34" s="59"/>
      <c r="M34" s="4"/>
      <c r="N34" s="59"/>
      <c r="O34" s="4"/>
      <c r="P34" s="59"/>
      <c r="Q34" s="4"/>
      <c r="R34" s="59"/>
      <c r="S34" s="4"/>
      <c r="T34" s="59"/>
      <c r="U34" s="4"/>
      <c r="V34" s="59"/>
      <c r="W34" s="4"/>
      <c r="Y34" s="4"/>
      <c r="AA34" s="4"/>
      <c r="AC34" s="4"/>
      <c r="AE34" s="4"/>
    </row>
    <row r="35" spans="1:31">
      <c r="A35" s="50"/>
      <c r="B35" s="50"/>
      <c r="C35" s="50"/>
      <c r="D35" s="50"/>
      <c r="E35" s="50"/>
      <c r="F35" s="50"/>
      <c r="G35" s="50"/>
      <c r="H35" s="50"/>
      <c r="I35" s="4"/>
      <c r="J35" s="59"/>
      <c r="K35" s="4"/>
      <c r="L35" s="59"/>
      <c r="M35" s="4"/>
      <c r="N35" s="59"/>
      <c r="O35" s="4"/>
      <c r="P35" s="59"/>
      <c r="Q35" s="4"/>
      <c r="R35" s="59"/>
      <c r="S35" s="4"/>
      <c r="T35" s="59"/>
      <c r="U35" s="4"/>
      <c r="V35" s="59"/>
      <c r="W35" s="4"/>
      <c r="Y35" s="4"/>
      <c r="AA35" s="4"/>
      <c r="AC35" s="4"/>
      <c r="AE35" s="4"/>
    </row>
    <row r="36" spans="1:31">
      <c r="A36" s="50"/>
      <c r="B36" s="50"/>
      <c r="C36" s="50"/>
      <c r="D36" s="50"/>
      <c r="E36" s="50"/>
      <c r="F36" s="50"/>
      <c r="G36" s="50"/>
      <c r="H36" s="50"/>
      <c r="I36" s="4"/>
      <c r="J36" s="59"/>
      <c r="K36" s="4"/>
      <c r="L36" s="59"/>
      <c r="M36" s="4"/>
      <c r="N36" s="59"/>
      <c r="O36" s="4"/>
      <c r="P36" s="59"/>
      <c r="Q36" s="4"/>
      <c r="R36" s="59"/>
      <c r="S36" s="4"/>
      <c r="T36" s="59"/>
      <c r="U36" s="4"/>
      <c r="V36" s="59"/>
      <c r="W36" s="4"/>
      <c r="Y36" s="4"/>
      <c r="AA36" s="4"/>
      <c r="AC36" s="4"/>
      <c r="AE36" s="4"/>
    </row>
    <row r="37" spans="1:31">
      <c r="A37" s="50"/>
      <c r="B37" s="50"/>
      <c r="C37" s="50"/>
      <c r="D37" s="50"/>
      <c r="E37" s="50"/>
      <c r="F37" s="50"/>
      <c r="G37" s="50"/>
      <c r="H37" s="50"/>
      <c r="I37" s="4"/>
      <c r="J37" s="59"/>
      <c r="K37" s="4"/>
      <c r="L37" s="59"/>
      <c r="M37" s="4"/>
      <c r="N37" s="59"/>
      <c r="O37" s="4"/>
      <c r="P37" s="59"/>
      <c r="Q37" s="4"/>
      <c r="R37" s="59"/>
      <c r="S37" s="4"/>
      <c r="T37" s="59"/>
      <c r="U37" s="4"/>
      <c r="V37" s="59"/>
      <c r="W37" s="4"/>
      <c r="Y37" s="4"/>
      <c r="AA37" s="4"/>
      <c r="AC37" s="4"/>
      <c r="AE37" s="4"/>
    </row>
    <row r="38" spans="1:31">
      <c r="A38" s="50"/>
      <c r="B38" s="50"/>
      <c r="C38" s="50"/>
      <c r="D38" s="50"/>
      <c r="E38" s="50"/>
      <c r="F38" s="50"/>
      <c r="G38" s="64"/>
      <c r="H38" s="50"/>
      <c r="I38" s="4"/>
      <c r="J38" s="59"/>
      <c r="K38" s="4"/>
      <c r="L38" s="59"/>
      <c r="M38" s="4"/>
      <c r="N38" s="59"/>
      <c r="O38" s="4"/>
      <c r="P38" s="59"/>
      <c r="Q38" s="4"/>
      <c r="R38" s="59"/>
      <c r="S38" s="4"/>
      <c r="T38" s="59"/>
      <c r="U38" s="4"/>
      <c r="V38" s="59"/>
      <c r="W38" s="4"/>
      <c r="Y38" s="4"/>
      <c r="AA38" s="4"/>
      <c r="AC38" s="4"/>
      <c r="AE38" s="4"/>
    </row>
    <row r="39" spans="1:31">
      <c r="A39" s="50"/>
      <c r="B39" s="50"/>
      <c r="C39" s="50"/>
      <c r="D39" s="50"/>
      <c r="E39" s="50"/>
      <c r="F39" s="50"/>
      <c r="G39" s="50"/>
      <c r="H39" s="50"/>
      <c r="I39" s="4"/>
      <c r="J39" s="59"/>
      <c r="K39" s="4"/>
      <c r="L39" s="59"/>
      <c r="M39" s="4"/>
      <c r="N39" s="59"/>
      <c r="O39" s="4"/>
      <c r="P39" s="59"/>
      <c r="Q39" s="4"/>
      <c r="R39" s="59"/>
      <c r="S39" s="4"/>
      <c r="T39" s="59"/>
      <c r="U39" s="4"/>
      <c r="V39" s="59"/>
      <c r="W39" s="4"/>
      <c r="Y39" s="4"/>
      <c r="AA39" s="4"/>
      <c r="AC39" s="4"/>
      <c r="AE39" s="4"/>
    </row>
    <row r="40" spans="1:31">
      <c r="A40" s="50"/>
      <c r="B40" s="50"/>
      <c r="C40" s="50"/>
      <c r="D40" s="50"/>
      <c r="E40" s="50"/>
      <c r="F40" s="50"/>
      <c r="G40" s="50"/>
      <c r="H40" s="50"/>
      <c r="I40" s="4"/>
      <c r="J40" s="59"/>
      <c r="K40" s="4"/>
      <c r="L40" s="59"/>
      <c r="M40" s="4"/>
      <c r="N40" s="59"/>
      <c r="O40" s="4"/>
      <c r="P40" s="59"/>
      <c r="Q40" s="4"/>
      <c r="R40" s="59"/>
      <c r="S40" s="4"/>
      <c r="T40" s="59"/>
      <c r="U40" s="4"/>
      <c r="V40" s="59"/>
      <c r="W40" s="4"/>
      <c r="Y40" s="4"/>
      <c r="AA40" s="4"/>
      <c r="AC40" s="4"/>
      <c r="AE40" s="4"/>
    </row>
    <row r="41" spans="1:31">
      <c r="A41" s="50"/>
      <c r="B41" s="50"/>
      <c r="C41" s="50"/>
      <c r="D41" s="50"/>
      <c r="E41" s="50"/>
      <c r="F41" s="50"/>
      <c r="G41" s="50"/>
      <c r="H41" s="50"/>
      <c r="I41" s="4"/>
      <c r="J41" s="59"/>
      <c r="K41" s="4"/>
      <c r="L41" s="59"/>
      <c r="M41" s="4"/>
      <c r="N41" s="59"/>
      <c r="O41" s="4"/>
      <c r="P41" s="59"/>
      <c r="Q41" s="4"/>
      <c r="R41" s="59"/>
      <c r="S41" s="4"/>
      <c r="T41" s="59"/>
      <c r="U41" s="4"/>
      <c r="V41" s="59"/>
      <c r="W41" s="4"/>
      <c r="Y41" s="4"/>
      <c r="AA41" s="4"/>
      <c r="AC41" s="4"/>
      <c r="AE41" s="4"/>
    </row>
    <row r="42" spans="1:31">
      <c r="A42" s="50"/>
      <c r="B42" s="50"/>
      <c r="C42" s="50"/>
      <c r="D42" s="50"/>
      <c r="E42" s="50"/>
      <c r="F42" s="50"/>
      <c r="G42" s="50"/>
      <c r="H42" s="50"/>
      <c r="I42" s="4"/>
      <c r="J42" s="59"/>
      <c r="K42" s="4"/>
      <c r="L42" s="59"/>
      <c r="M42" s="4"/>
      <c r="N42" s="59"/>
      <c r="O42" s="4"/>
      <c r="P42" s="59"/>
      <c r="Q42" s="4"/>
      <c r="R42" s="59"/>
      <c r="S42" s="4"/>
      <c r="T42" s="59"/>
      <c r="U42" s="4"/>
      <c r="V42" s="59"/>
      <c r="W42" s="4"/>
      <c r="Y42" s="4"/>
      <c r="AA42" s="4"/>
      <c r="AC42" s="4"/>
      <c r="AE42" s="4"/>
    </row>
    <row r="43" spans="1:31" s="48" customFormat="1" ht="13">
      <c r="A43" s="50"/>
      <c r="B43" s="50"/>
      <c r="C43" s="50"/>
      <c r="D43" s="50"/>
      <c r="E43" s="50"/>
      <c r="F43" s="50"/>
      <c r="G43" s="50"/>
      <c r="H43" s="50"/>
      <c r="I43" s="65"/>
      <c r="J43" s="64"/>
      <c r="K43" s="65"/>
      <c r="L43" s="64"/>
      <c r="M43" s="65"/>
      <c r="N43" s="64"/>
      <c r="O43" s="65"/>
      <c r="P43" s="64"/>
      <c r="Q43" s="65"/>
      <c r="R43" s="64"/>
      <c r="S43" s="65"/>
      <c r="T43" s="64"/>
      <c r="U43" s="65"/>
      <c r="V43" s="64"/>
      <c r="W43" s="65"/>
      <c r="Y43" s="65"/>
      <c r="AA43" s="65"/>
      <c r="AC43" s="65"/>
      <c r="AE43" s="65"/>
    </row>
    <row r="45" spans="1:31">
      <c r="H45" s="53"/>
      <c r="I45" s="52"/>
      <c r="K45" s="52"/>
      <c r="M45" s="52"/>
      <c r="O45" s="52"/>
      <c r="Q45" s="52"/>
      <c r="S45" s="52"/>
      <c r="U45" s="52"/>
      <c r="W45" s="52"/>
      <c r="Y45" s="52"/>
      <c r="AA45" s="52"/>
      <c r="AC45" s="52"/>
      <c r="AE45" s="52"/>
    </row>
    <row r="46" spans="1:31">
      <c r="AC46" s="52"/>
    </row>
  </sheetData>
  <pageMargins left="0.7" right="0.7" top="0.75" bottom="0.75" header="0.3" footer="0.3"/>
  <pageSetup scale="70" fitToWidth="2" orientation="landscape" horizontalDpi="1200" verticalDpi="1200"/>
  <headerFooter>
    <oddFooter>&amp;L&amp;A,  &amp;F&amp;Rp&amp;P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G19" sqref="G19"/>
    </sheetView>
  </sheetViews>
  <sheetFormatPr baseColWidth="10" defaultColWidth="9" defaultRowHeight="15" x14ac:dyDescent="0"/>
  <cols>
    <col min="1" max="5" width="5.83203125" style="55" customWidth="1"/>
    <col min="6" max="6" width="8.5" style="55" customWidth="1"/>
    <col min="7" max="7" width="40.33203125" style="55" bestFit="1" customWidth="1"/>
    <col min="8" max="8" width="30" style="55" customWidth="1"/>
    <col min="9" max="9" width="43.6640625" style="46" bestFit="1" customWidth="1"/>
    <col min="10" max="10" width="10.83203125" style="46" bestFit="1" customWidth="1"/>
    <col min="11" max="12" width="9" style="46"/>
    <col min="13" max="13" width="22.5" style="46" bestFit="1" customWidth="1"/>
    <col min="14" max="14" width="30.83203125" style="46" customWidth="1"/>
    <col min="15" max="16384" width="9" style="46"/>
  </cols>
  <sheetData>
    <row r="1" spans="1:10" ht="16" thickBot="1">
      <c r="A1" s="88"/>
      <c r="B1" s="88"/>
      <c r="C1" s="88"/>
      <c r="D1" s="88"/>
      <c r="E1" s="88"/>
      <c r="F1" s="88"/>
      <c r="G1" s="88"/>
      <c r="H1" s="89" t="s">
        <v>9</v>
      </c>
      <c r="I1" s="84"/>
      <c r="J1" s="67"/>
    </row>
    <row r="2" spans="1:10" ht="16" thickTop="1">
      <c r="A2" s="83"/>
      <c r="B2" s="83" t="s">
        <v>10</v>
      </c>
      <c r="C2" s="83"/>
      <c r="D2" s="83"/>
      <c r="E2" s="83"/>
      <c r="F2" s="83"/>
      <c r="G2" s="83"/>
      <c r="H2" s="84"/>
      <c r="I2" s="84"/>
      <c r="J2" s="71"/>
    </row>
    <row r="3" spans="1:10">
      <c r="A3" s="83"/>
      <c r="B3" s="83"/>
      <c r="C3" s="83"/>
      <c r="D3" s="83" t="s">
        <v>30</v>
      </c>
      <c r="E3" s="83"/>
      <c r="F3" s="83"/>
      <c r="G3" s="83"/>
      <c r="H3" s="84"/>
      <c r="I3" s="84"/>
      <c r="J3" s="71"/>
    </row>
    <row r="4" spans="1:10">
      <c r="A4" s="83"/>
      <c r="B4" s="83"/>
      <c r="C4" s="83"/>
      <c r="D4" s="83"/>
      <c r="E4" s="83" t="s">
        <v>31</v>
      </c>
      <c r="F4" s="83"/>
      <c r="G4" s="83"/>
      <c r="H4" s="84"/>
      <c r="I4" s="84"/>
      <c r="J4" s="71"/>
    </row>
    <row r="5" spans="1:10">
      <c r="A5" s="83"/>
      <c r="B5" s="83"/>
      <c r="C5" s="83"/>
      <c r="D5" s="83"/>
      <c r="E5" s="83"/>
      <c r="F5" s="83" t="s">
        <v>32</v>
      </c>
      <c r="G5" s="83"/>
      <c r="H5" s="84"/>
      <c r="I5" s="84"/>
      <c r="J5" s="71"/>
    </row>
    <row r="6" spans="1:10">
      <c r="A6" s="83"/>
      <c r="B6" s="83"/>
      <c r="C6" s="83"/>
      <c r="D6" s="83"/>
      <c r="E6" s="83"/>
      <c r="F6" s="83"/>
      <c r="G6" s="83" t="s">
        <v>38</v>
      </c>
      <c r="H6" s="84">
        <v>-103</v>
      </c>
      <c r="I6" s="84"/>
      <c r="J6" s="71"/>
    </row>
    <row r="7" spans="1:10" ht="16" thickBot="1">
      <c r="A7" s="83"/>
      <c r="B7" s="83"/>
      <c r="C7" s="83"/>
      <c r="D7" s="83"/>
      <c r="E7" s="83"/>
      <c r="F7" s="83"/>
      <c r="G7" s="83" t="s">
        <v>41</v>
      </c>
      <c r="H7" s="85">
        <v>20</v>
      </c>
      <c r="I7" s="84"/>
      <c r="J7" s="71"/>
    </row>
    <row r="8" spans="1:10" ht="16" thickBot="1">
      <c r="A8" s="83"/>
      <c r="B8" s="83"/>
      <c r="C8" s="83"/>
      <c r="D8" s="83"/>
      <c r="E8" s="83"/>
      <c r="F8" s="83" t="s">
        <v>48</v>
      </c>
      <c r="G8" s="83"/>
      <c r="H8" s="86">
        <v>-83</v>
      </c>
      <c r="I8" s="84"/>
      <c r="J8" s="71"/>
    </row>
    <row r="9" spans="1:10" ht="16" thickBot="1">
      <c r="A9" s="83"/>
      <c r="B9" s="83"/>
      <c r="C9" s="83"/>
      <c r="D9" s="83"/>
      <c r="E9" s="83" t="s">
        <v>49</v>
      </c>
      <c r="F9" s="83"/>
      <c r="G9" s="83"/>
      <c r="H9" s="86">
        <v>-83</v>
      </c>
      <c r="I9" s="84"/>
      <c r="J9" s="71"/>
    </row>
    <row r="10" spans="1:10" ht="16" thickBot="1">
      <c r="A10" s="83"/>
      <c r="B10" s="83"/>
      <c r="C10" s="83"/>
      <c r="D10" s="83" t="s">
        <v>50</v>
      </c>
      <c r="E10" s="83"/>
      <c r="F10" s="83"/>
      <c r="G10" s="83"/>
      <c r="H10" s="86">
        <v>-83</v>
      </c>
      <c r="I10" s="84"/>
      <c r="J10" s="71"/>
    </row>
    <row r="11" spans="1:10" ht="16" thickBot="1">
      <c r="A11" s="83"/>
      <c r="B11" s="83" t="s">
        <v>51</v>
      </c>
      <c r="C11" s="83"/>
      <c r="D11" s="83"/>
      <c r="E11" s="83"/>
      <c r="F11" s="83"/>
      <c r="G11" s="83"/>
      <c r="H11" s="86">
        <v>83</v>
      </c>
      <c r="I11" s="84"/>
      <c r="J11" s="71"/>
    </row>
    <row r="12" spans="1:10" ht="16" thickBot="1">
      <c r="A12" s="83" t="s">
        <v>52</v>
      </c>
      <c r="B12" s="83"/>
      <c r="C12" s="83"/>
      <c r="D12" s="83"/>
      <c r="E12" s="83"/>
      <c r="F12" s="83"/>
      <c r="G12" s="83"/>
      <c r="H12" s="87">
        <v>83</v>
      </c>
      <c r="I12" s="84"/>
      <c r="J12" s="71"/>
    </row>
    <row r="13" spans="1:10" ht="16" thickTop="1">
      <c r="A13" s="82"/>
      <c r="B13" s="82"/>
      <c r="C13" s="82"/>
      <c r="D13" s="82"/>
      <c r="E13" s="82"/>
      <c r="F13" s="82"/>
      <c r="G13" s="82"/>
      <c r="H13" s="82"/>
      <c r="I13" s="84"/>
      <c r="J13" s="71"/>
    </row>
    <row r="14" spans="1:10">
      <c r="A14" s="69"/>
      <c r="B14" s="69"/>
      <c r="C14" s="69"/>
      <c r="D14" s="69"/>
      <c r="E14" s="69"/>
      <c r="F14" s="69"/>
      <c r="G14" s="69"/>
      <c r="H14" s="69"/>
      <c r="I14" s="84"/>
      <c r="J14" s="71"/>
    </row>
    <row r="15" spans="1:10">
      <c r="A15" s="69"/>
      <c r="B15" s="69"/>
      <c r="C15" s="69"/>
      <c r="D15" s="69"/>
      <c r="E15" s="69"/>
      <c r="F15" s="69"/>
      <c r="G15" s="69"/>
      <c r="H15" s="69"/>
      <c r="I15" s="84"/>
      <c r="J15" s="71"/>
    </row>
    <row r="16" spans="1:10">
      <c r="A16" s="69"/>
      <c r="B16" s="69"/>
      <c r="C16" s="69"/>
      <c r="D16" s="69"/>
      <c r="E16" s="69"/>
      <c r="F16" s="69"/>
      <c r="G16" s="69"/>
      <c r="H16" s="69"/>
      <c r="I16" s="84"/>
      <c r="J16" s="58"/>
    </row>
    <row r="17" spans="1:10">
      <c r="A17" s="69"/>
      <c r="B17" s="69"/>
      <c r="C17" s="69"/>
      <c r="D17" s="69"/>
      <c r="E17" s="69"/>
      <c r="F17" s="69"/>
      <c r="G17" s="69"/>
      <c r="H17" s="69"/>
      <c r="I17" s="84"/>
      <c r="J17" s="58"/>
    </row>
    <row r="18" spans="1:10">
      <c r="A18" s="69"/>
      <c r="B18" s="69"/>
      <c r="C18" s="69"/>
      <c r="D18" s="69"/>
      <c r="E18" s="69"/>
      <c r="F18" s="69"/>
      <c r="G18" s="69"/>
      <c r="H18" s="69"/>
      <c r="I18" s="70"/>
      <c r="J18" s="58"/>
    </row>
    <row r="19" spans="1:10">
      <c r="A19" s="69"/>
      <c r="B19" s="69"/>
      <c r="C19" s="69"/>
      <c r="D19" s="69"/>
      <c r="E19" s="69"/>
      <c r="F19" s="69"/>
      <c r="G19" s="69"/>
      <c r="H19" s="69"/>
      <c r="I19" s="84"/>
      <c r="J19" s="58"/>
    </row>
    <row r="20" spans="1:10">
      <c r="A20" s="69"/>
      <c r="B20" s="69"/>
      <c r="C20" s="69"/>
      <c r="D20" s="69"/>
      <c r="E20" s="69"/>
      <c r="F20" s="69"/>
      <c r="G20" s="69"/>
      <c r="H20" s="69"/>
      <c r="I20" s="84"/>
      <c r="J20" s="58"/>
    </row>
    <row r="21" spans="1:10">
      <c r="A21" s="69"/>
      <c r="B21" s="69"/>
      <c r="C21" s="69"/>
      <c r="D21" s="69"/>
      <c r="E21" s="69"/>
      <c r="F21" s="69"/>
      <c r="G21" s="69"/>
      <c r="H21" s="69"/>
      <c r="I21" s="84"/>
      <c r="J21" s="58"/>
    </row>
    <row r="22" spans="1:10">
      <c r="A22" s="69"/>
      <c r="B22" s="69"/>
      <c r="C22" s="69"/>
      <c r="D22" s="69"/>
      <c r="E22" s="69"/>
      <c r="F22" s="69"/>
      <c r="G22" s="69"/>
      <c r="H22" s="69"/>
      <c r="I22" s="84"/>
      <c r="J22" s="58"/>
    </row>
    <row r="23" spans="1:10">
      <c r="A23" s="69"/>
      <c r="B23" s="69"/>
      <c r="C23" s="69"/>
      <c r="D23" s="69"/>
      <c r="E23" s="69"/>
      <c r="F23" s="69"/>
      <c r="G23" s="69"/>
      <c r="H23" s="69"/>
      <c r="I23" s="84"/>
      <c r="J23" s="58"/>
    </row>
    <row r="24" spans="1:10">
      <c r="A24" s="69"/>
      <c r="B24" s="69"/>
      <c r="C24" s="69"/>
      <c r="D24" s="69"/>
      <c r="E24" s="69"/>
      <c r="F24" s="69"/>
      <c r="G24" s="69"/>
      <c r="H24" s="69"/>
      <c r="I24" s="84"/>
      <c r="J24" s="58"/>
    </row>
    <row r="25" spans="1:10">
      <c r="A25" s="69"/>
      <c r="B25" s="69"/>
      <c r="C25" s="69"/>
      <c r="D25" s="69"/>
      <c r="E25" s="69"/>
      <c r="F25" s="69"/>
      <c r="G25" s="69"/>
      <c r="H25" s="69"/>
      <c r="I25" s="84"/>
      <c r="J25" s="58"/>
    </row>
    <row r="26" spans="1:10">
      <c r="A26" s="69"/>
      <c r="B26" s="69"/>
      <c r="C26" s="69"/>
      <c r="D26" s="69"/>
      <c r="E26" s="69"/>
      <c r="F26" s="69"/>
      <c r="G26" s="69"/>
      <c r="H26" s="69"/>
      <c r="I26" s="84"/>
      <c r="J26" s="58"/>
    </row>
    <row r="27" spans="1:10">
      <c r="A27" s="68"/>
      <c r="B27" s="68"/>
      <c r="C27" s="68"/>
      <c r="D27" s="68"/>
      <c r="E27" s="68"/>
      <c r="F27" s="68"/>
      <c r="G27" s="68"/>
      <c r="H27" s="68"/>
      <c r="I27" s="84"/>
      <c r="J27" s="58"/>
    </row>
    <row r="28" spans="1:10">
      <c r="A28" s="57"/>
      <c r="B28" s="57"/>
      <c r="C28" s="57"/>
      <c r="D28" s="57"/>
      <c r="E28" s="57"/>
      <c r="F28" s="57"/>
      <c r="G28" s="57"/>
      <c r="H28" s="57"/>
      <c r="I28" s="57"/>
      <c r="J28" s="71"/>
    </row>
    <row r="29" spans="1:10">
      <c r="A29" s="57"/>
      <c r="B29" s="57"/>
      <c r="C29" s="57"/>
      <c r="D29" s="57"/>
      <c r="E29" s="57"/>
      <c r="F29" s="57"/>
      <c r="G29" s="57"/>
      <c r="H29" s="57"/>
      <c r="I29" s="57"/>
      <c r="J29" s="71"/>
    </row>
    <row r="30" spans="1:10">
      <c r="A30" s="57"/>
      <c r="B30" s="57"/>
      <c r="C30" s="57"/>
      <c r="D30" s="57"/>
      <c r="E30" s="57"/>
      <c r="F30" s="57"/>
      <c r="G30" s="57"/>
      <c r="H30" s="57"/>
      <c r="I30" s="57"/>
      <c r="J30" s="71"/>
    </row>
    <row r="31" spans="1:10">
      <c r="A31" s="57"/>
      <c r="B31" s="57"/>
      <c r="C31" s="57"/>
      <c r="D31" s="57"/>
      <c r="E31" s="57"/>
      <c r="F31" s="57"/>
      <c r="G31" s="57"/>
      <c r="H31" s="57"/>
      <c r="I31" s="57"/>
      <c r="J31" s="71"/>
    </row>
    <row r="32" spans="1:10">
      <c r="A32" s="57"/>
      <c r="B32" s="57"/>
      <c r="C32" s="57"/>
      <c r="D32" s="57"/>
      <c r="E32" s="57"/>
      <c r="F32" s="57"/>
      <c r="G32" s="57"/>
      <c r="H32" s="57"/>
      <c r="I32" s="57"/>
      <c r="J32" s="71"/>
    </row>
    <row r="33" spans="1:10">
      <c r="A33" s="57"/>
      <c r="B33" s="57"/>
      <c r="C33" s="57"/>
      <c r="D33" s="57"/>
      <c r="E33" s="57"/>
      <c r="F33" s="57"/>
      <c r="G33" s="57"/>
      <c r="H33" s="57"/>
      <c r="I33" s="57"/>
      <c r="J33" s="66"/>
    </row>
    <row r="34" spans="1:10" ht="14">
      <c r="A34" s="56"/>
      <c r="B34" s="56"/>
      <c r="C34" s="56"/>
      <c r="D34" s="56"/>
      <c r="E34" s="56"/>
      <c r="F34" s="56"/>
      <c r="G34" s="56"/>
      <c r="H34" s="56"/>
      <c r="I34" s="56"/>
      <c r="J34" s="56"/>
    </row>
  </sheetData>
  <pageMargins left="0.7" right="0.7" top="0.75" bottom="0.75" header="0.3" footer="0.3"/>
  <pageSetup orientation="portrait" verticalDpi="30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6"/>
  <sheetViews>
    <sheetView workbookViewId="0">
      <selection activeCell="V33" sqref="V33"/>
    </sheetView>
  </sheetViews>
  <sheetFormatPr baseColWidth="10" defaultColWidth="9" defaultRowHeight="14" x14ac:dyDescent="0"/>
  <cols>
    <col min="1" max="9" width="3.1640625" style="46" customWidth="1"/>
    <col min="10" max="11" width="9" style="46"/>
    <col min="12" max="12" width="23.5" style="46" bestFit="1" customWidth="1"/>
    <col min="13" max="13" width="20.6640625" style="46" bestFit="1" customWidth="1"/>
    <col min="14" max="14" width="22.83203125" style="46" bestFit="1" customWidth="1"/>
    <col min="15" max="16384" width="9" style="46"/>
  </cols>
  <sheetData>
    <row r="1" spans="1:18" ht="15" thickBot="1">
      <c r="A1" s="101"/>
      <c r="B1" s="101"/>
      <c r="C1" s="101"/>
      <c r="D1" s="101"/>
      <c r="E1" s="101"/>
      <c r="F1" s="101"/>
      <c r="G1" s="101"/>
      <c r="H1" s="101"/>
      <c r="I1" s="101"/>
      <c r="J1" s="102" t="s">
        <v>55</v>
      </c>
      <c r="K1" s="102" t="s">
        <v>56</v>
      </c>
      <c r="L1" s="102" t="s">
        <v>57</v>
      </c>
      <c r="M1" s="102" t="s">
        <v>58</v>
      </c>
      <c r="N1" s="102" t="s">
        <v>59</v>
      </c>
      <c r="O1" s="102" t="s">
        <v>60</v>
      </c>
      <c r="P1" s="102" t="s">
        <v>61</v>
      </c>
      <c r="Q1" s="102" t="s">
        <v>62</v>
      </c>
      <c r="R1" s="102" t="s">
        <v>63</v>
      </c>
    </row>
    <row r="2" spans="1:18" ht="15" thickTop="1">
      <c r="A2" s="91"/>
      <c r="B2" s="91" t="s">
        <v>10</v>
      </c>
      <c r="C2" s="91"/>
      <c r="D2" s="91"/>
      <c r="E2" s="91"/>
      <c r="F2" s="91"/>
      <c r="G2" s="91"/>
      <c r="H2" s="91"/>
      <c r="I2" s="91"/>
      <c r="J2" s="91"/>
      <c r="K2" s="92"/>
      <c r="L2" s="91"/>
      <c r="M2" s="91"/>
      <c r="N2" s="91"/>
      <c r="O2" s="91"/>
      <c r="P2" s="93"/>
      <c r="Q2" s="93"/>
      <c r="R2" s="93"/>
    </row>
    <row r="3" spans="1:18">
      <c r="A3" s="91"/>
      <c r="B3" s="91"/>
      <c r="C3" s="91"/>
      <c r="D3" s="91" t="s">
        <v>30</v>
      </c>
      <c r="E3" s="91"/>
      <c r="F3" s="91"/>
      <c r="G3" s="91"/>
      <c r="H3" s="91"/>
      <c r="I3" s="91"/>
      <c r="J3" s="91"/>
      <c r="K3" s="92"/>
      <c r="L3" s="91"/>
      <c r="M3" s="91"/>
      <c r="N3" s="91"/>
      <c r="O3" s="91"/>
      <c r="P3" s="93"/>
      <c r="Q3" s="93"/>
      <c r="R3" s="93"/>
    </row>
    <row r="4" spans="1:18">
      <c r="A4" s="91"/>
      <c r="B4" s="91"/>
      <c r="C4" s="91"/>
      <c r="D4" s="91"/>
      <c r="E4" s="91" t="s">
        <v>31</v>
      </c>
      <c r="F4" s="91"/>
      <c r="G4" s="91"/>
      <c r="H4" s="91"/>
      <c r="I4" s="91"/>
      <c r="J4" s="91"/>
      <c r="K4" s="92"/>
      <c r="L4" s="91"/>
      <c r="M4" s="91"/>
      <c r="N4" s="91"/>
      <c r="O4" s="91"/>
      <c r="P4" s="93"/>
      <c r="Q4" s="93"/>
      <c r="R4" s="93"/>
    </row>
    <row r="5" spans="1:18">
      <c r="A5" s="91"/>
      <c r="B5" s="91"/>
      <c r="C5" s="91"/>
      <c r="D5" s="91"/>
      <c r="E5" s="91"/>
      <c r="F5" s="91" t="s">
        <v>32</v>
      </c>
      <c r="G5" s="91"/>
      <c r="H5" s="91"/>
      <c r="I5" s="91"/>
      <c r="J5" s="91"/>
      <c r="K5" s="92"/>
      <c r="L5" s="91"/>
      <c r="M5" s="91"/>
      <c r="N5" s="91"/>
      <c r="O5" s="91"/>
      <c r="P5" s="93"/>
      <c r="Q5" s="93"/>
      <c r="R5" s="93"/>
    </row>
    <row r="6" spans="1:18">
      <c r="A6" s="91"/>
      <c r="B6" s="91"/>
      <c r="C6" s="91"/>
      <c r="D6" s="91"/>
      <c r="E6" s="91"/>
      <c r="F6" s="91"/>
      <c r="G6" s="91" t="s">
        <v>38</v>
      </c>
      <c r="H6" s="91"/>
      <c r="I6" s="91"/>
      <c r="J6" s="91"/>
      <c r="K6" s="92"/>
      <c r="L6" s="91"/>
      <c r="M6" s="91"/>
      <c r="N6" s="91"/>
      <c r="O6" s="91"/>
      <c r="P6" s="93"/>
      <c r="Q6" s="93"/>
      <c r="R6" s="93"/>
    </row>
    <row r="7" spans="1:18" ht="15" thickBot="1">
      <c r="A7" s="90"/>
      <c r="B7" s="90"/>
      <c r="C7" s="90"/>
      <c r="D7" s="90"/>
      <c r="E7" s="90"/>
      <c r="F7" s="90"/>
      <c r="G7" s="90"/>
      <c r="H7" s="94"/>
      <c r="I7" s="94"/>
      <c r="J7" s="94" t="s">
        <v>62</v>
      </c>
      <c r="K7" s="95">
        <v>43337</v>
      </c>
      <c r="L7" s="94" t="s">
        <v>401</v>
      </c>
      <c r="M7" s="94" t="s">
        <v>196</v>
      </c>
      <c r="N7" s="94" t="s">
        <v>410</v>
      </c>
      <c r="O7" s="94" t="s">
        <v>67</v>
      </c>
      <c r="P7" s="96"/>
      <c r="Q7" s="96">
        <v>103</v>
      </c>
      <c r="R7" s="96">
        <v>-103</v>
      </c>
    </row>
    <row r="8" spans="1:18">
      <c r="A8" s="94"/>
      <c r="B8" s="94"/>
      <c r="C8" s="94"/>
      <c r="D8" s="94"/>
      <c r="E8" s="94"/>
      <c r="F8" s="94"/>
      <c r="G8" s="94" t="s">
        <v>268</v>
      </c>
      <c r="H8" s="94"/>
      <c r="I8" s="94"/>
      <c r="J8" s="94"/>
      <c r="K8" s="95"/>
      <c r="L8" s="94"/>
      <c r="M8" s="94"/>
      <c r="N8" s="94"/>
      <c r="O8" s="94"/>
      <c r="P8" s="97">
        <v>0</v>
      </c>
      <c r="Q8" s="97">
        <v>103</v>
      </c>
      <c r="R8" s="97">
        <v>-103</v>
      </c>
    </row>
    <row r="9" spans="1:18">
      <c r="A9" s="91"/>
      <c r="B9" s="91"/>
      <c r="C9" s="91"/>
      <c r="D9" s="91"/>
      <c r="E9" s="91"/>
      <c r="F9" s="91"/>
      <c r="G9" s="91" t="s">
        <v>41</v>
      </c>
      <c r="H9" s="91"/>
      <c r="I9" s="91"/>
      <c r="J9" s="91"/>
      <c r="K9" s="92"/>
      <c r="L9" s="91"/>
      <c r="M9" s="91"/>
      <c r="N9" s="91"/>
      <c r="O9" s="91"/>
      <c r="P9" s="93"/>
      <c r="Q9" s="93"/>
      <c r="R9" s="93"/>
    </row>
    <row r="10" spans="1:18" ht="15" thickBot="1">
      <c r="A10" s="90"/>
      <c r="B10" s="90"/>
      <c r="C10" s="90"/>
      <c r="D10" s="90"/>
      <c r="E10" s="90"/>
      <c r="F10" s="90"/>
      <c r="G10" s="90"/>
      <c r="H10" s="94"/>
      <c r="I10" s="94"/>
      <c r="J10" s="94" t="s">
        <v>64</v>
      </c>
      <c r="K10" s="95">
        <v>43343</v>
      </c>
      <c r="L10" s="94" t="s">
        <v>411</v>
      </c>
      <c r="M10" s="94"/>
      <c r="N10" s="94" t="s">
        <v>402</v>
      </c>
      <c r="O10" s="94" t="s">
        <v>67</v>
      </c>
      <c r="P10" s="98">
        <v>20</v>
      </c>
      <c r="Q10" s="98"/>
      <c r="R10" s="98">
        <v>20</v>
      </c>
    </row>
    <row r="11" spans="1:18" ht="15" thickBot="1">
      <c r="A11" s="94"/>
      <c r="B11" s="94"/>
      <c r="C11" s="94"/>
      <c r="D11" s="94"/>
      <c r="E11" s="94"/>
      <c r="F11" s="94"/>
      <c r="G11" s="94" t="s">
        <v>288</v>
      </c>
      <c r="H11" s="94"/>
      <c r="I11" s="94"/>
      <c r="J11" s="94"/>
      <c r="K11" s="95"/>
      <c r="L11" s="94"/>
      <c r="M11" s="94"/>
      <c r="N11" s="94"/>
      <c r="O11" s="94"/>
      <c r="P11" s="99">
        <v>20</v>
      </c>
      <c r="Q11" s="99">
        <v>0</v>
      </c>
      <c r="R11" s="99">
        <v>20</v>
      </c>
    </row>
    <row r="12" spans="1:18" ht="15" thickBot="1">
      <c r="A12" s="94"/>
      <c r="B12" s="94"/>
      <c r="C12" s="94"/>
      <c r="D12" s="94"/>
      <c r="E12" s="94"/>
      <c r="F12" s="94" t="s">
        <v>48</v>
      </c>
      <c r="G12" s="94"/>
      <c r="H12" s="94"/>
      <c r="I12" s="94"/>
      <c r="J12" s="94"/>
      <c r="K12" s="95"/>
      <c r="L12" s="94"/>
      <c r="M12" s="94"/>
      <c r="N12" s="94"/>
      <c r="O12" s="94"/>
      <c r="P12" s="99">
        <v>20</v>
      </c>
      <c r="Q12" s="99">
        <v>103</v>
      </c>
      <c r="R12" s="99">
        <v>-83</v>
      </c>
    </row>
    <row r="13" spans="1:18" ht="15" thickBot="1">
      <c r="A13" s="94"/>
      <c r="B13" s="94"/>
      <c r="C13" s="94"/>
      <c r="D13" s="94"/>
      <c r="E13" s="94" t="s">
        <v>49</v>
      </c>
      <c r="F13" s="94"/>
      <c r="G13" s="94"/>
      <c r="H13" s="94"/>
      <c r="I13" s="94"/>
      <c r="J13" s="94"/>
      <c r="K13" s="95"/>
      <c r="L13" s="94"/>
      <c r="M13" s="94"/>
      <c r="N13" s="94"/>
      <c r="O13" s="94"/>
      <c r="P13" s="99">
        <v>20</v>
      </c>
      <c r="Q13" s="99">
        <v>103</v>
      </c>
      <c r="R13" s="99">
        <v>-83</v>
      </c>
    </row>
    <row r="14" spans="1:18" ht="15" thickBot="1">
      <c r="A14" s="94"/>
      <c r="B14" s="94"/>
      <c r="C14" s="94"/>
      <c r="D14" s="94" t="s">
        <v>50</v>
      </c>
      <c r="E14" s="94"/>
      <c r="F14" s="94"/>
      <c r="G14" s="94"/>
      <c r="H14" s="94"/>
      <c r="I14" s="94"/>
      <c r="J14" s="94"/>
      <c r="K14" s="95"/>
      <c r="L14" s="94"/>
      <c r="M14" s="94"/>
      <c r="N14" s="94"/>
      <c r="O14" s="94"/>
      <c r="P14" s="99">
        <v>20</v>
      </c>
      <c r="Q14" s="99">
        <v>103</v>
      </c>
      <c r="R14" s="99">
        <v>-83</v>
      </c>
    </row>
    <row r="15" spans="1:18" ht="15" thickBot="1">
      <c r="A15" s="94"/>
      <c r="B15" s="94" t="s">
        <v>51</v>
      </c>
      <c r="C15" s="94"/>
      <c r="D15" s="94"/>
      <c r="E15" s="94"/>
      <c r="F15" s="94"/>
      <c r="G15" s="94"/>
      <c r="H15" s="94"/>
      <c r="I15" s="94"/>
      <c r="J15" s="94"/>
      <c r="K15" s="95"/>
      <c r="L15" s="94"/>
      <c r="M15" s="94"/>
      <c r="N15" s="94"/>
      <c r="O15" s="94"/>
      <c r="P15" s="99">
        <v>20</v>
      </c>
      <c r="Q15" s="99">
        <v>103</v>
      </c>
      <c r="R15" s="99">
        <v>83</v>
      </c>
    </row>
    <row r="16" spans="1:18" ht="15" thickBot="1">
      <c r="A16" s="91" t="s">
        <v>52</v>
      </c>
      <c r="B16" s="91"/>
      <c r="C16" s="91"/>
      <c r="D16" s="91"/>
      <c r="E16" s="91"/>
      <c r="F16" s="91"/>
      <c r="G16" s="91"/>
      <c r="H16" s="91"/>
      <c r="I16" s="91"/>
      <c r="J16" s="91"/>
      <c r="K16" s="92"/>
      <c r="L16" s="91"/>
      <c r="M16" s="91"/>
      <c r="N16" s="91"/>
      <c r="O16" s="91"/>
      <c r="P16" s="100">
        <v>20</v>
      </c>
      <c r="Q16" s="100">
        <v>103</v>
      </c>
      <c r="R16" s="100">
        <v>83</v>
      </c>
    </row>
    <row r="17" spans="1:14" ht="15" thickTop="1">
      <c r="A17" s="77"/>
      <c r="B17" s="77"/>
      <c r="C17" s="77"/>
      <c r="D17" s="77"/>
      <c r="E17" s="77"/>
      <c r="F17" s="77"/>
      <c r="G17" s="77"/>
      <c r="H17" s="77"/>
      <c r="I17" s="77"/>
      <c r="J17" s="77"/>
      <c r="K17" s="78"/>
      <c r="L17" s="77"/>
      <c r="M17" s="77"/>
      <c r="N17" s="72"/>
    </row>
    <row r="18" spans="1:14">
      <c r="A18" s="77"/>
      <c r="B18" s="77"/>
      <c r="C18" s="77"/>
      <c r="D18" s="77"/>
      <c r="E18" s="77"/>
      <c r="F18" s="77"/>
      <c r="G18" s="77"/>
      <c r="H18" s="77"/>
      <c r="I18" s="77"/>
      <c r="J18" s="77"/>
      <c r="K18" s="78"/>
      <c r="L18" s="77"/>
      <c r="M18" s="77"/>
      <c r="N18" s="72"/>
    </row>
    <row r="19" spans="1:14">
      <c r="A19" s="79"/>
      <c r="B19" s="79"/>
      <c r="C19" s="79"/>
      <c r="D19" s="79"/>
      <c r="E19" s="79"/>
      <c r="F19" s="79"/>
      <c r="G19" s="79"/>
      <c r="H19" s="79"/>
      <c r="I19" s="80"/>
      <c r="J19" s="80"/>
      <c r="K19" s="81"/>
      <c r="L19" s="80"/>
      <c r="M19" s="80"/>
      <c r="N19" s="73"/>
    </row>
    <row r="20" spans="1:14">
      <c r="A20" s="80"/>
      <c r="B20" s="80"/>
      <c r="C20" s="80"/>
      <c r="D20" s="80"/>
      <c r="E20" s="80"/>
      <c r="F20" s="80"/>
      <c r="G20" s="80"/>
      <c r="H20" s="80"/>
      <c r="I20" s="80"/>
      <c r="J20" s="80"/>
      <c r="K20" s="81"/>
      <c r="L20" s="80"/>
      <c r="M20" s="80"/>
      <c r="N20" s="73"/>
    </row>
    <row r="21" spans="1:14">
      <c r="A21" s="77"/>
      <c r="B21" s="77"/>
      <c r="C21" s="77"/>
      <c r="D21" s="77"/>
      <c r="E21" s="77"/>
      <c r="F21" s="77"/>
      <c r="G21" s="77"/>
      <c r="H21" s="77"/>
      <c r="I21" s="77"/>
      <c r="J21" s="77"/>
      <c r="K21" s="78"/>
      <c r="L21" s="77"/>
      <c r="M21" s="77"/>
      <c r="N21" s="72"/>
    </row>
    <row r="22" spans="1:14">
      <c r="A22" s="79"/>
      <c r="B22" s="79"/>
      <c r="C22" s="79"/>
      <c r="D22" s="79"/>
      <c r="E22" s="79"/>
      <c r="F22" s="79"/>
      <c r="G22" s="79"/>
      <c r="H22" s="79"/>
      <c r="I22" s="80"/>
      <c r="J22" s="80"/>
      <c r="K22" s="81"/>
      <c r="L22" s="80"/>
      <c r="M22" s="80"/>
      <c r="N22" s="73"/>
    </row>
    <row r="23" spans="1:14">
      <c r="A23" s="80"/>
      <c r="B23" s="80"/>
      <c r="C23" s="80"/>
      <c r="D23" s="80"/>
      <c r="E23" s="80"/>
      <c r="F23" s="80"/>
      <c r="G23" s="80"/>
      <c r="H23" s="80"/>
      <c r="I23" s="80"/>
      <c r="J23" s="80"/>
      <c r="K23" s="81"/>
      <c r="L23" s="80"/>
      <c r="M23" s="80"/>
      <c r="N23" s="73"/>
    </row>
    <row r="24" spans="1:14">
      <c r="A24" s="77"/>
      <c r="B24" s="77"/>
      <c r="C24" s="77"/>
      <c r="D24" s="77"/>
      <c r="E24" s="77"/>
      <c r="F24" s="77"/>
      <c r="G24" s="77"/>
      <c r="H24" s="77"/>
      <c r="I24" s="77"/>
      <c r="J24" s="77"/>
      <c r="K24" s="78"/>
      <c r="L24" s="77"/>
      <c r="M24" s="77"/>
      <c r="N24" s="72"/>
    </row>
    <row r="25" spans="1:14">
      <c r="A25" s="79"/>
      <c r="B25" s="79"/>
      <c r="C25" s="79"/>
      <c r="D25" s="79"/>
      <c r="E25" s="79"/>
      <c r="F25" s="79"/>
      <c r="G25" s="79"/>
      <c r="H25" s="79"/>
      <c r="I25" s="80"/>
      <c r="J25" s="80"/>
      <c r="K25" s="81"/>
      <c r="L25" s="80"/>
      <c r="M25" s="80"/>
      <c r="N25" s="73"/>
    </row>
    <row r="26" spans="1:14">
      <c r="A26" s="80"/>
      <c r="B26" s="80"/>
      <c r="C26" s="80"/>
      <c r="D26" s="80"/>
      <c r="E26" s="80"/>
      <c r="F26" s="80"/>
      <c r="G26" s="80"/>
      <c r="H26" s="80"/>
      <c r="I26" s="80"/>
      <c r="J26" s="80"/>
      <c r="K26" s="81"/>
      <c r="L26" s="80"/>
      <c r="M26" s="80"/>
      <c r="N26" s="73"/>
    </row>
    <row r="27" spans="1:14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8"/>
      <c r="L27" s="77"/>
      <c r="M27" s="77"/>
      <c r="N27" s="72"/>
    </row>
    <row r="28" spans="1:14">
      <c r="A28" s="79"/>
      <c r="B28" s="79"/>
      <c r="C28" s="79"/>
      <c r="D28" s="79"/>
      <c r="E28" s="79"/>
      <c r="F28" s="79"/>
      <c r="G28" s="79"/>
      <c r="H28" s="79"/>
      <c r="I28" s="80"/>
      <c r="J28" s="80"/>
      <c r="K28" s="81"/>
      <c r="L28" s="80"/>
      <c r="M28" s="80"/>
      <c r="N28" s="73"/>
    </row>
    <row r="29" spans="1:14">
      <c r="A29" s="80"/>
      <c r="B29" s="80"/>
      <c r="C29" s="80"/>
      <c r="D29" s="80"/>
      <c r="E29" s="80"/>
      <c r="F29" s="80"/>
      <c r="G29" s="80"/>
      <c r="H29" s="80"/>
      <c r="I29" s="80"/>
      <c r="J29" s="80"/>
      <c r="K29" s="81"/>
      <c r="L29" s="80"/>
      <c r="M29" s="80"/>
      <c r="N29" s="73"/>
    </row>
    <row r="30" spans="1:14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8"/>
      <c r="L30" s="77"/>
      <c r="M30" s="77"/>
      <c r="N30" s="72"/>
    </row>
    <row r="31" spans="1:14">
      <c r="A31" s="79"/>
      <c r="B31" s="79"/>
      <c r="C31" s="79"/>
      <c r="D31" s="79"/>
      <c r="E31" s="79"/>
      <c r="F31" s="79"/>
      <c r="G31" s="79"/>
      <c r="H31" s="79"/>
      <c r="I31" s="80"/>
      <c r="J31" s="80"/>
      <c r="K31" s="81"/>
      <c r="L31" s="80"/>
      <c r="M31" s="80"/>
      <c r="N31" s="73"/>
    </row>
    <row r="32" spans="1:14">
      <c r="A32" s="80"/>
      <c r="B32" s="80"/>
      <c r="C32" s="80"/>
      <c r="D32" s="80"/>
      <c r="E32" s="80"/>
      <c r="F32" s="80"/>
      <c r="G32" s="80"/>
      <c r="H32" s="80"/>
      <c r="I32" s="80"/>
      <c r="J32" s="80"/>
      <c r="K32" s="81"/>
      <c r="L32" s="80"/>
      <c r="M32" s="80"/>
      <c r="N32" s="73"/>
    </row>
    <row r="33" spans="1:14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8"/>
      <c r="L33" s="77"/>
      <c r="M33" s="77"/>
      <c r="N33" s="72"/>
    </row>
    <row r="34" spans="1:14">
      <c r="A34" s="80"/>
      <c r="B34" s="80"/>
      <c r="C34" s="80"/>
      <c r="D34" s="80"/>
      <c r="E34" s="80"/>
      <c r="F34" s="80"/>
      <c r="G34" s="80"/>
      <c r="H34" s="80"/>
      <c r="I34" s="80"/>
      <c r="J34" s="80"/>
      <c r="K34" s="81"/>
      <c r="L34" s="80"/>
      <c r="M34" s="80"/>
      <c r="N34" s="73"/>
    </row>
    <row r="35" spans="1:14">
      <c r="A35" s="80"/>
      <c r="B35" s="80"/>
      <c r="C35" s="80"/>
      <c r="D35" s="80"/>
      <c r="E35" s="80"/>
      <c r="F35" s="80"/>
      <c r="G35" s="80"/>
      <c r="H35" s="80"/>
      <c r="I35" s="80"/>
      <c r="J35" s="80"/>
      <c r="K35" s="81"/>
      <c r="L35" s="80"/>
      <c r="M35" s="80"/>
      <c r="N35" s="73"/>
    </row>
    <row r="36" spans="1:14">
      <c r="A36" s="80"/>
      <c r="B36" s="80"/>
      <c r="C36" s="80"/>
      <c r="D36" s="80"/>
      <c r="E36" s="80"/>
      <c r="F36" s="80"/>
      <c r="G36" s="80"/>
      <c r="H36" s="80"/>
      <c r="I36" s="80"/>
      <c r="J36" s="80"/>
      <c r="K36" s="81"/>
      <c r="L36" s="80"/>
      <c r="M36" s="80"/>
      <c r="N36" s="73"/>
    </row>
    <row r="37" spans="1:14">
      <c r="A37" s="80"/>
      <c r="B37" s="80"/>
      <c r="C37" s="80"/>
      <c r="D37" s="80"/>
      <c r="E37" s="80"/>
      <c r="F37" s="80"/>
      <c r="G37" s="80"/>
      <c r="H37" s="80"/>
      <c r="I37" s="80"/>
      <c r="J37" s="80"/>
      <c r="K37" s="81"/>
      <c r="L37" s="80"/>
      <c r="M37" s="80"/>
      <c r="N37" s="73"/>
    </row>
    <row r="38" spans="1:14">
      <c r="A38" s="80"/>
      <c r="B38" s="80"/>
      <c r="C38" s="80"/>
      <c r="D38" s="80"/>
      <c r="E38" s="80"/>
      <c r="F38" s="80"/>
      <c r="G38" s="80"/>
      <c r="H38" s="80"/>
      <c r="I38" s="80"/>
      <c r="J38" s="80"/>
      <c r="K38" s="81"/>
      <c r="L38" s="80"/>
      <c r="M38" s="80"/>
      <c r="N38" s="73"/>
    </row>
    <row r="39" spans="1:14">
      <c r="A39" s="80"/>
      <c r="B39" s="80"/>
      <c r="C39" s="80"/>
      <c r="D39" s="80"/>
      <c r="E39" s="80"/>
      <c r="F39" s="80"/>
      <c r="G39" s="80"/>
      <c r="H39" s="80"/>
      <c r="I39" s="80"/>
      <c r="J39" s="80"/>
      <c r="K39" s="81"/>
      <c r="L39" s="80"/>
      <c r="M39" s="80"/>
      <c r="N39" s="73"/>
    </row>
    <row r="40" spans="1:14">
      <c r="A40" s="80"/>
      <c r="B40" s="80"/>
      <c r="C40" s="80"/>
      <c r="D40" s="80"/>
      <c r="E40" s="80"/>
      <c r="F40" s="80"/>
      <c r="G40" s="80"/>
      <c r="H40" s="80"/>
      <c r="I40" s="80"/>
      <c r="J40" s="80"/>
      <c r="K40" s="81"/>
      <c r="L40" s="80"/>
      <c r="M40" s="80"/>
      <c r="N40" s="73"/>
    </row>
    <row r="41" spans="1:14">
      <c r="A41" s="80"/>
      <c r="B41" s="80"/>
      <c r="C41" s="80"/>
      <c r="D41" s="80"/>
      <c r="E41" s="80"/>
      <c r="F41" s="80"/>
      <c r="G41" s="80"/>
      <c r="H41" s="80"/>
      <c r="I41" s="80"/>
      <c r="J41" s="80"/>
      <c r="K41" s="81"/>
      <c r="L41" s="80"/>
      <c r="M41" s="80"/>
      <c r="N41" s="73"/>
    </row>
    <row r="42" spans="1:14">
      <c r="A42" s="80"/>
      <c r="B42" s="80"/>
      <c r="C42" s="80"/>
      <c r="D42" s="80"/>
      <c r="E42" s="80"/>
      <c r="F42" s="80"/>
      <c r="G42" s="80"/>
      <c r="H42" s="80"/>
      <c r="I42" s="80"/>
      <c r="J42" s="80"/>
      <c r="K42" s="81"/>
      <c r="L42" s="80"/>
      <c r="M42" s="80"/>
      <c r="N42" s="73"/>
    </row>
    <row r="43" spans="1:14">
      <c r="A43" s="80"/>
      <c r="B43" s="80"/>
      <c r="C43" s="80"/>
      <c r="D43" s="80"/>
      <c r="E43" s="80"/>
      <c r="F43" s="80"/>
      <c r="G43" s="80"/>
      <c r="H43" s="80"/>
      <c r="I43" s="80"/>
      <c r="J43" s="80"/>
      <c r="K43" s="81"/>
      <c r="L43" s="80"/>
      <c r="M43" s="80"/>
      <c r="N43" s="73"/>
    </row>
    <row r="44" spans="1:14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8"/>
      <c r="L44" s="77"/>
      <c r="M44" s="77"/>
      <c r="N44" s="72"/>
    </row>
    <row r="45" spans="1:14">
      <c r="A45" s="76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</row>
    <row r="46" spans="1:14">
      <c r="A46" s="80"/>
      <c r="B46" s="80"/>
      <c r="C46" s="80"/>
      <c r="D46" s="80"/>
      <c r="E46" s="80"/>
      <c r="F46" s="80"/>
      <c r="G46" s="80"/>
      <c r="H46" s="80"/>
      <c r="I46" s="80"/>
      <c r="J46" s="80"/>
      <c r="K46" s="81"/>
      <c r="L46" s="80"/>
    </row>
    <row r="47" spans="1:14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8"/>
      <c r="L47" s="77"/>
    </row>
    <row r="48" spans="1:14">
      <c r="A48" s="80"/>
      <c r="B48" s="80"/>
      <c r="C48" s="80"/>
      <c r="D48" s="80"/>
      <c r="E48" s="80"/>
      <c r="F48" s="80"/>
      <c r="G48" s="80"/>
      <c r="H48" s="80"/>
      <c r="I48" s="80"/>
      <c r="J48" s="80"/>
      <c r="K48" s="81"/>
      <c r="L48" s="80"/>
    </row>
    <row r="49" spans="1:12">
      <c r="A49" s="80"/>
      <c r="B49" s="80"/>
      <c r="C49" s="80"/>
      <c r="D49" s="80"/>
      <c r="E49" s="80"/>
      <c r="F49" s="80"/>
      <c r="G49" s="80"/>
      <c r="H49" s="80"/>
      <c r="I49" s="80"/>
      <c r="J49" s="80"/>
      <c r="K49" s="81"/>
      <c r="L49" s="80"/>
    </row>
    <row r="50" spans="1:12">
      <c r="A50" s="80"/>
      <c r="B50" s="80"/>
      <c r="C50" s="80"/>
      <c r="D50" s="80"/>
      <c r="E50" s="80"/>
      <c r="F50" s="80"/>
      <c r="G50" s="80"/>
      <c r="H50" s="80"/>
      <c r="I50" s="80"/>
      <c r="J50" s="80"/>
      <c r="K50" s="81"/>
      <c r="L50" s="80"/>
    </row>
    <row r="51" spans="1:12">
      <c r="A51" s="80"/>
      <c r="B51" s="80"/>
      <c r="C51" s="80"/>
      <c r="D51" s="80"/>
      <c r="E51" s="80"/>
      <c r="F51" s="80"/>
      <c r="G51" s="80"/>
      <c r="H51" s="80"/>
      <c r="I51" s="80"/>
      <c r="J51" s="80"/>
      <c r="K51" s="81"/>
      <c r="L51" s="80"/>
    </row>
    <row r="52" spans="1:12">
      <c r="A52" s="77"/>
      <c r="B52" s="77"/>
      <c r="C52" s="77"/>
      <c r="D52" s="77"/>
      <c r="E52" s="77"/>
      <c r="F52" s="77"/>
      <c r="G52" s="77"/>
      <c r="H52" s="77"/>
      <c r="I52" s="77"/>
      <c r="J52" s="77"/>
      <c r="K52" s="78"/>
      <c r="L52" s="77"/>
    </row>
    <row r="53" spans="1:12">
      <c r="A53" s="79"/>
      <c r="B53" s="79"/>
      <c r="C53" s="79"/>
      <c r="D53" s="79"/>
      <c r="E53" s="79"/>
      <c r="F53" s="79"/>
      <c r="G53" s="79"/>
      <c r="H53" s="79"/>
      <c r="I53" s="79"/>
      <c r="J53" s="80"/>
      <c r="K53" s="81"/>
      <c r="L53" s="80"/>
    </row>
    <row r="54" spans="1:12">
      <c r="A54" s="80"/>
      <c r="B54" s="80"/>
      <c r="C54" s="80"/>
      <c r="D54" s="80"/>
      <c r="E54" s="80"/>
      <c r="F54" s="80"/>
      <c r="G54" s="80"/>
      <c r="H54" s="80"/>
      <c r="I54" s="80"/>
      <c r="J54" s="80"/>
      <c r="K54" s="81"/>
      <c r="L54" s="80"/>
    </row>
    <row r="55" spans="1:12">
      <c r="A55" s="77"/>
      <c r="B55" s="77"/>
      <c r="C55" s="77"/>
      <c r="D55" s="77"/>
      <c r="E55" s="77"/>
      <c r="F55" s="77"/>
      <c r="G55" s="77"/>
      <c r="H55" s="77"/>
      <c r="I55" s="77"/>
      <c r="J55" s="77"/>
      <c r="K55" s="78"/>
      <c r="L55" s="77"/>
    </row>
    <row r="56" spans="1:12">
      <c r="A56" s="79"/>
      <c r="B56" s="79"/>
      <c r="C56" s="79"/>
      <c r="D56" s="79"/>
      <c r="E56" s="79"/>
      <c r="F56" s="79"/>
      <c r="G56" s="79"/>
      <c r="H56" s="79"/>
      <c r="I56" s="79"/>
      <c r="J56" s="80"/>
      <c r="K56" s="81"/>
      <c r="L56" s="80"/>
    </row>
    <row r="57" spans="1:12">
      <c r="A57" s="80"/>
      <c r="B57" s="80"/>
      <c r="C57" s="80"/>
      <c r="D57" s="80"/>
      <c r="E57" s="80"/>
      <c r="F57" s="80"/>
      <c r="G57" s="80"/>
      <c r="H57" s="80"/>
      <c r="I57" s="80"/>
      <c r="J57" s="80"/>
      <c r="K57" s="81"/>
      <c r="L57" s="80"/>
    </row>
    <row r="58" spans="1:12">
      <c r="A58" s="77"/>
      <c r="B58" s="77"/>
      <c r="C58" s="77"/>
      <c r="D58" s="77"/>
      <c r="E58" s="77"/>
      <c r="F58" s="77"/>
      <c r="G58" s="77"/>
      <c r="H58" s="77"/>
      <c r="I58" s="77"/>
      <c r="J58" s="77"/>
      <c r="K58" s="78"/>
      <c r="L58" s="77"/>
    </row>
    <row r="59" spans="1:12">
      <c r="A59" s="80"/>
      <c r="B59" s="80"/>
      <c r="C59" s="80"/>
      <c r="D59" s="80"/>
      <c r="E59" s="80"/>
      <c r="F59" s="80"/>
      <c r="G59" s="80"/>
      <c r="H59" s="80"/>
      <c r="I59" s="80"/>
      <c r="J59" s="80"/>
      <c r="K59" s="81"/>
      <c r="L59" s="80"/>
    </row>
    <row r="60" spans="1:12">
      <c r="A60" s="80"/>
      <c r="B60" s="80"/>
      <c r="C60" s="80"/>
      <c r="D60" s="80"/>
      <c r="E60" s="80"/>
      <c r="F60" s="80"/>
      <c r="G60" s="80"/>
      <c r="H60" s="80"/>
      <c r="I60" s="80"/>
      <c r="J60" s="80"/>
      <c r="K60" s="81"/>
      <c r="L60" s="80"/>
    </row>
    <row r="61" spans="1:12">
      <c r="A61" s="80"/>
      <c r="B61" s="80"/>
      <c r="C61" s="80"/>
      <c r="D61" s="80"/>
      <c r="E61" s="80"/>
      <c r="F61" s="80"/>
      <c r="G61" s="80"/>
      <c r="H61" s="80"/>
      <c r="I61" s="80"/>
      <c r="J61" s="80"/>
      <c r="K61" s="81"/>
      <c r="L61" s="80"/>
    </row>
    <row r="62" spans="1:12">
      <c r="A62" s="77"/>
      <c r="B62" s="77"/>
      <c r="C62" s="77"/>
      <c r="D62" s="77"/>
      <c r="E62" s="77"/>
      <c r="F62" s="77"/>
      <c r="G62" s="77"/>
      <c r="H62" s="77"/>
      <c r="I62" s="77"/>
      <c r="J62" s="77"/>
      <c r="K62" s="78"/>
      <c r="L62" s="77"/>
    </row>
    <row r="63" spans="1:12">
      <c r="A63" s="80"/>
      <c r="B63" s="80"/>
      <c r="C63" s="80"/>
      <c r="D63" s="80"/>
      <c r="E63" s="80"/>
      <c r="F63" s="80"/>
      <c r="G63" s="80"/>
      <c r="H63" s="80"/>
      <c r="I63" s="80"/>
      <c r="J63" s="80"/>
      <c r="K63" s="81"/>
      <c r="L63" s="80"/>
    </row>
    <row r="64" spans="1:12">
      <c r="A64" s="80"/>
      <c r="B64" s="80"/>
      <c r="C64" s="80"/>
      <c r="D64" s="80"/>
      <c r="E64" s="80"/>
      <c r="F64" s="80"/>
      <c r="G64" s="80"/>
      <c r="H64" s="80"/>
      <c r="I64" s="80"/>
      <c r="J64" s="80"/>
      <c r="K64" s="81"/>
      <c r="L64" s="80"/>
    </row>
    <row r="65" spans="1:12">
      <c r="A65" s="80"/>
      <c r="B65" s="80"/>
      <c r="C65" s="80"/>
      <c r="D65" s="80"/>
      <c r="E65" s="80"/>
      <c r="F65" s="80"/>
      <c r="G65" s="80"/>
      <c r="H65" s="80"/>
      <c r="I65" s="80"/>
      <c r="J65" s="80"/>
      <c r="K65" s="81"/>
      <c r="L65" s="80"/>
    </row>
    <row r="66" spans="1:12">
      <c r="A66" s="77"/>
      <c r="B66" s="77"/>
      <c r="C66" s="77"/>
      <c r="D66" s="77"/>
      <c r="E66" s="77"/>
      <c r="F66" s="77"/>
      <c r="G66" s="77"/>
      <c r="H66" s="77"/>
      <c r="I66" s="77"/>
      <c r="J66" s="77"/>
      <c r="K66" s="78"/>
      <c r="L66" s="77"/>
    </row>
    <row r="67" spans="1:12">
      <c r="A67" s="79"/>
      <c r="B67" s="79"/>
      <c r="C67" s="79"/>
      <c r="D67" s="79"/>
      <c r="E67" s="79"/>
      <c r="F67" s="79"/>
      <c r="G67" s="79"/>
      <c r="H67" s="79"/>
      <c r="I67" s="79"/>
      <c r="J67" s="80"/>
      <c r="K67" s="81"/>
      <c r="L67" s="80"/>
    </row>
    <row r="68" spans="1:12">
      <c r="A68" s="80"/>
      <c r="B68" s="80"/>
      <c r="C68" s="80"/>
      <c r="D68" s="80"/>
      <c r="E68" s="80"/>
      <c r="F68" s="80"/>
      <c r="G68" s="80"/>
      <c r="H68" s="80"/>
      <c r="I68" s="80"/>
      <c r="J68" s="80"/>
      <c r="K68" s="81"/>
      <c r="L68" s="80"/>
    </row>
    <row r="69" spans="1:12">
      <c r="A69" s="77"/>
      <c r="B69" s="77"/>
      <c r="C69" s="77"/>
      <c r="D69" s="77"/>
      <c r="E69" s="77"/>
      <c r="F69" s="77"/>
      <c r="G69" s="77"/>
      <c r="H69" s="77"/>
      <c r="I69" s="77"/>
      <c r="J69" s="77"/>
      <c r="K69" s="78"/>
      <c r="L69" s="77"/>
    </row>
    <row r="70" spans="1:12">
      <c r="A70" s="80"/>
      <c r="B70" s="80"/>
      <c r="C70" s="80"/>
      <c r="D70" s="80"/>
      <c r="E70" s="80"/>
      <c r="F70" s="80"/>
      <c r="G70" s="80"/>
      <c r="H70" s="80"/>
      <c r="I70" s="80"/>
      <c r="J70" s="80"/>
      <c r="K70" s="81"/>
      <c r="L70" s="80"/>
    </row>
    <row r="71" spans="1:12">
      <c r="A71" s="80"/>
      <c r="B71" s="80"/>
      <c r="C71" s="80"/>
      <c r="D71" s="80"/>
      <c r="E71" s="80"/>
      <c r="F71" s="80"/>
      <c r="G71" s="80"/>
      <c r="H71" s="80"/>
      <c r="I71" s="80"/>
      <c r="J71" s="80"/>
      <c r="K71" s="81"/>
      <c r="L71" s="80"/>
    </row>
    <row r="72" spans="1:12">
      <c r="A72" s="80"/>
      <c r="B72" s="80"/>
      <c r="C72" s="80"/>
      <c r="D72" s="80"/>
      <c r="E72" s="80"/>
      <c r="F72" s="80"/>
      <c r="G72" s="80"/>
      <c r="H72" s="80"/>
      <c r="I72" s="80"/>
      <c r="J72" s="80"/>
      <c r="K72" s="81"/>
      <c r="L72" s="80"/>
    </row>
    <row r="73" spans="1:12">
      <c r="A73" s="80"/>
      <c r="B73" s="80"/>
      <c r="C73" s="80"/>
      <c r="D73" s="80"/>
      <c r="E73" s="80"/>
      <c r="F73" s="80"/>
      <c r="G73" s="80"/>
      <c r="H73" s="80"/>
      <c r="I73" s="80"/>
      <c r="J73" s="80"/>
      <c r="K73" s="81"/>
      <c r="L73" s="80"/>
    </row>
    <row r="74" spans="1:12">
      <c r="A74" s="80"/>
      <c r="B74" s="80"/>
      <c r="C74" s="80"/>
      <c r="D74" s="80"/>
      <c r="E74" s="80"/>
      <c r="F74" s="80"/>
      <c r="G74" s="80"/>
      <c r="H74" s="80"/>
      <c r="I74" s="80"/>
      <c r="J74" s="80"/>
      <c r="K74" s="81"/>
      <c r="L74" s="80"/>
    </row>
    <row r="75" spans="1:12">
      <c r="A75" s="80"/>
      <c r="B75" s="80"/>
      <c r="C75" s="80"/>
      <c r="D75" s="80"/>
      <c r="E75" s="80"/>
      <c r="F75" s="80"/>
      <c r="G75" s="80"/>
      <c r="H75" s="80"/>
      <c r="I75" s="80"/>
      <c r="J75" s="80"/>
      <c r="K75" s="81"/>
      <c r="L75" s="80"/>
    </row>
    <row r="76" spans="1:12">
      <c r="A76" s="80"/>
      <c r="B76" s="80"/>
      <c r="C76" s="80"/>
      <c r="D76" s="80"/>
      <c r="E76" s="80"/>
      <c r="F76" s="80"/>
      <c r="G76" s="80"/>
      <c r="H76" s="80"/>
      <c r="I76" s="80"/>
      <c r="J76" s="80"/>
      <c r="K76" s="81"/>
      <c r="L76" s="80"/>
    </row>
    <row r="77" spans="1:12">
      <c r="A77" s="80"/>
      <c r="B77" s="80"/>
      <c r="C77" s="80"/>
      <c r="D77" s="80"/>
      <c r="E77" s="80"/>
      <c r="F77" s="80"/>
      <c r="G77" s="80"/>
      <c r="H77" s="80"/>
      <c r="I77" s="80"/>
      <c r="J77" s="80"/>
      <c r="K77" s="81"/>
      <c r="L77" s="80"/>
    </row>
    <row r="78" spans="1:12">
      <c r="A78" s="80"/>
      <c r="B78" s="80"/>
      <c r="C78" s="80"/>
      <c r="D78" s="80"/>
      <c r="E78" s="80"/>
      <c r="F78" s="80"/>
      <c r="G78" s="80"/>
      <c r="H78" s="80"/>
      <c r="I78" s="80"/>
      <c r="J78" s="80"/>
      <c r="K78" s="81"/>
      <c r="L78" s="80"/>
    </row>
    <row r="79" spans="1:12">
      <c r="A79" s="80"/>
      <c r="B79" s="80"/>
      <c r="C79" s="80"/>
      <c r="D79" s="80"/>
      <c r="E79" s="80"/>
      <c r="F79" s="80"/>
      <c r="G79" s="80"/>
      <c r="H79" s="80"/>
      <c r="I79" s="80"/>
      <c r="J79" s="80"/>
      <c r="K79" s="81"/>
      <c r="L79" s="80"/>
    </row>
    <row r="80" spans="1:12">
      <c r="A80" s="80"/>
      <c r="B80" s="80"/>
      <c r="C80" s="80"/>
      <c r="D80" s="80"/>
      <c r="E80" s="80"/>
      <c r="F80" s="80"/>
      <c r="G80" s="80"/>
      <c r="H80" s="80"/>
      <c r="I80" s="80"/>
      <c r="J80" s="80"/>
      <c r="K80" s="81"/>
      <c r="L80" s="80"/>
    </row>
    <row r="81" spans="1:12">
      <c r="A81" s="80"/>
      <c r="B81" s="80"/>
      <c r="C81" s="80"/>
      <c r="D81" s="80"/>
      <c r="E81" s="80"/>
      <c r="F81" s="80"/>
      <c r="G81" s="80"/>
      <c r="H81" s="80"/>
      <c r="I81" s="80"/>
      <c r="J81" s="80"/>
      <c r="K81" s="81"/>
      <c r="L81" s="80"/>
    </row>
    <row r="82" spans="1:12">
      <c r="A82" s="80"/>
      <c r="B82" s="80"/>
      <c r="C82" s="80"/>
      <c r="D82" s="80"/>
      <c r="E82" s="80"/>
      <c r="F82" s="80"/>
      <c r="G82" s="80"/>
      <c r="H82" s="80"/>
      <c r="I82" s="80"/>
      <c r="J82" s="80"/>
      <c r="K82" s="81"/>
      <c r="L82" s="80"/>
    </row>
    <row r="83" spans="1:12">
      <c r="A83" s="80"/>
      <c r="B83" s="80"/>
      <c r="C83" s="80"/>
      <c r="D83" s="80"/>
      <c r="E83" s="80"/>
      <c r="F83" s="80"/>
      <c r="G83" s="80"/>
      <c r="H83" s="80"/>
      <c r="I83" s="80"/>
      <c r="J83" s="80"/>
      <c r="K83" s="81"/>
      <c r="L83" s="80"/>
    </row>
    <row r="84" spans="1:12">
      <c r="A84" s="80"/>
      <c r="B84" s="80"/>
      <c r="C84" s="80"/>
      <c r="D84" s="80"/>
      <c r="E84" s="80"/>
      <c r="F84" s="80"/>
      <c r="G84" s="80"/>
      <c r="H84" s="80"/>
      <c r="I84" s="80"/>
      <c r="J84" s="80"/>
      <c r="K84" s="81"/>
      <c r="L84" s="80"/>
    </row>
    <row r="85" spans="1:12">
      <c r="A85" s="80"/>
      <c r="B85" s="80"/>
      <c r="C85" s="80"/>
      <c r="D85" s="80"/>
      <c r="E85" s="80"/>
      <c r="F85" s="80"/>
      <c r="G85" s="80"/>
      <c r="H85" s="80"/>
      <c r="I85" s="80"/>
      <c r="J85" s="80"/>
      <c r="K85" s="81"/>
      <c r="L85" s="80"/>
    </row>
    <row r="86" spans="1:12">
      <c r="A86" s="80"/>
      <c r="B86" s="80"/>
      <c r="C86" s="80"/>
      <c r="D86" s="80"/>
      <c r="E86" s="80"/>
      <c r="F86" s="80"/>
      <c r="G86" s="80"/>
      <c r="H86" s="80"/>
      <c r="I86" s="80"/>
      <c r="J86" s="80"/>
      <c r="K86" s="81"/>
      <c r="L86" s="80"/>
    </row>
    <row r="87" spans="1:12">
      <c r="A87" s="77"/>
      <c r="B87" s="77"/>
      <c r="C87" s="77"/>
      <c r="D87" s="77"/>
      <c r="E87" s="77"/>
      <c r="F87" s="77"/>
      <c r="G87" s="77"/>
      <c r="H87" s="77"/>
      <c r="I87" s="77"/>
      <c r="J87" s="77"/>
      <c r="K87" s="78"/>
      <c r="L87" s="77"/>
    </row>
    <row r="88" spans="1:12">
      <c r="A88" s="80"/>
      <c r="B88" s="80"/>
      <c r="C88" s="80"/>
      <c r="D88" s="80"/>
      <c r="E88" s="80"/>
      <c r="F88" s="80"/>
      <c r="G88" s="80"/>
      <c r="H88" s="80"/>
      <c r="I88" s="80"/>
      <c r="J88" s="80"/>
      <c r="K88" s="81"/>
      <c r="L88" s="80"/>
    </row>
    <row r="89" spans="1:12">
      <c r="A89" s="80"/>
      <c r="B89" s="80"/>
      <c r="C89" s="80"/>
      <c r="D89" s="80"/>
      <c r="E89" s="80"/>
      <c r="F89" s="80"/>
      <c r="G89" s="80"/>
      <c r="H89" s="80"/>
      <c r="I89" s="80"/>
      <c r="J89" s="80"/>
      <c r="K89" s="81"/>
      <c r="L89" s="80"/>
    </row>
    <row r="90" spans="1:12">
      <c r="A90" s="80"/>
      <c r="B90" s="80"/>
      <c r="C90" s="80"/>
      <c r="D90" s="80"/>
      <c r="E90" s="80"/>
      <c r="F90" s="80"/>
      <c r="G90" s="80"/>
      <c r="H90" s="80"/>
      <c r="I90" s="80"/>
      <c r="J90" s="80"/>
      <c r="K90" s="81"/>
      <c r="L90" s="80"/>
    </row>
    <row r="91" spans="1:12">
      <c r="A91" s="80"/>
      <c r="B91" s="80"/>
      <c r="C91" s="80"/>
      <c r="D91" s="80"/>
      <c r="E91" s="80"/>
      <c r="F91" s="80"/>
      <c r="G91" s="80"/>
      <c r="H91" s="80"/>
      <c r="I91" s="80"/>
      <c r="J91" s="80"/>
      <c r="K91" s="81"/>
      <c r="L91" s="80"/>
    </row>
    <row r="92" spans="1:12">
      <c r="A92" s="80"/>
      <c r="B92" s="80"/>
      <c r="C92" s="80"/>
      <c r="D92" s="80"/>
      <c r="E92" s="80"/>
      <c r="F92" s="80"/>
      <c r="G92" s="80"/>
      <c r="H92" s="80"/>
      <c r="I92" s="80"/>
      <c r="J92" s="80"/>
      <c r="K92" s="81"/>
      <c r="L92" s="80"/>
    </row>
    <row r="93" spans="1:12">
      <c r="A93" s="80"/>
      <c r="B93" s="80"/>
      <c r="C93" s="80"/>
      <c r="D93" s="80"/>
      <c r="E93" s="80"/>
      <c r="F93" s="80"/>
      <c r="G93" s="80"/>
      <c r="H93" s="80"/>
      <c r="I93" s="80"/>
      <c r="J93" s="80"/>
      <c r="K93" s="81"/>
      <c r="L93" s="80"/>
    </row>
    <row r="94" spans="1:12">
      <c r="A94" s="80"/>
      <c r="B94" s="80"/>
      <c r="C94" s="80"/>
      <c r="D94" s="80"/>
      <c r="E94" s="80"/>
      <c r="F94" s="80"/>
      <c r="G94" s="80"/>
      <c r="H94" s="80"/>
      <c r="I94" s="80"/>
      <c r="J94" s="80"/>
      <c r="K94" s="81"/>
      <c r="L94" s="80"/>
    </row>
    <row r="95" spans="1:12">
      <c r="A95" s="80"/>
      <c r="B95" s="80"/>
      <c r="C95" s="80"/>
      <c r="D95" s="80"/>
      <c r="E95" s="80"/>
      <c r="F95" s="80"/>
      <c r="G95" s="80"/>
      <c r="H95" s="80"/>
      <c r="I95" s="80"/>
      <c r="J95" s="80"/>
      <c r="K95" s="81"/>
      <c r="L95" s="80"/>
    </row>
    <row r="96" spans="1:12">
      <c r="A96" s="77"/>
      <c r="B96" s="77"/>
      <c r="C96" s="77"/>
      <c r="D96" s="77"/>
      <c r="E96" s="77"/>
      <c r="F96" s="77"/>
      <c r="G96" s="77"/>
      <c r="H96" s="77"/>
      <c r="I96" s="77"/>
      <c r="J96" s="77"/>
      <c r="K96" s="78"/>
      <c r="L96" s="77"/>
    </row>
  </sheetData>
  <pageMargins left="0.7" right="0.7" top="0.75" bottom="0.75" header="0.3" footer="0.3"/>
  <pageSetup orientation="portrait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workbookViewId="0">
      <selection sqref="A1:XFD1048576"/>
    </sheetView>
  </sheetViews>
  <sheetFormatPr baseColWidth="10" defaultColWidth="8.83203125" defaultRowHeight="14" x14ac:dyDescent="0"/>
  <cols>
    <col min="1" max="16384" width="8.83203125" style="76"/>
  </cols>
  <sheetData>
    <row r="1" spans="1:15">
      <c r="A1" s="74"/>
      <c r="B1" s="74"/>
      <c r="C1" s="74"/>
      <c r="D1" s="74"/>
      <c r="E1" s="75"/>
      <c r="F1" s="74"/>
      <c r="G1" s="75"/>
      <c r="H1" s="74"/>
      <c r="I1" s="75"/>
      <c r="J1" s="74"/>
      <c r="K1" s="75"/>
      <c r="L1" s="74"/>
      <c r="M1" s="75"/>
      <c r="N1" s="74"/>
      <c r="O1" s="75"/>
    </row>
    <row r="2" spans="1:15">
      <c r="A2" s="77"/>
      <c r="B2" s="77"/>
      <c r="C2" s="77"/>
      <c r="D2" s="77"/>
      <c r="E2" s="77"/>
      <c r="F2" s="77"/>
      <c r="G2" s="78"/>
      <c r="H2" s="77"/>
      <c r="I2" s="77"/>
      <c r="J2" s="77"/>
      <c r="K2" s="77"/>
      <c r="L2" s="77"/>
      <c r="M2" s="77"/>
      <c r="N2" s="77"/>
      <c r="O2" s="72"/>
    </row>
    <row r="3" spans="1:15">
      <c r="A3" s="79"/>
      <c r="B3" s="79"/>
      <c r="C3" s="80"/>
      <c r="D3" s="80"/>
      <c r="E3" s="80"/>
      <c r="F3" s="80"/>
      <c r="G3" s="81"/>
      <c r="H3" s="80"/>
      <c r="I3" s="80"/>
      <c r="J3" s="80"/>
      <c r="K3" s="80"/>
      <c r="L3" s="80"/>
      <c r="M3" s="80"/>
      <c r="N3" s="80"/>
      <c r="O3" s="73"/>
    </row>
    <row r="4" spans="1:15">
      <c r="A4" s="80"/>
      <c r="B4" s="80"/>
      <c r="C4" s="80"/>
      <c r="D4" s="80"/>
      <c r="E4" s="80"/>
      <c r="F4" s="80"/>
      <c r="G4" s="81"/>
      <c r="H4" s="80"/>
      <c r="I4" s="80"/>
      <c r="J4" s="80"/>
      <c r="K4" s="80"/>
      <c r="L4" s="80"/>
      <c r="M4" s="80"/>
      <c r="N4" s="80"/>
      <c r="O4" s="73"/>
    </row>
    <row r="5" spans="1:15">
      <c r="A5" s="77"/>
      <c r="B5" s="77"/>
      <c r="C5" s="77"/>
      <c r="D5" s="77"/>
      <c r="E5" s="77"/>
      <c r="F5" s="77"/>
      <c r="G5" s="78"/>
      <c r="H5" s="77"/>
      <c r="I5" s="77"/>
      <c r="J5" s="77"/>
      <c r="K5" s="77"/>
      <c r="L5" s="77"/>
      <c r="M5" s="77"/>
      <c r="N5" s="77"/>
      <c r="O5" s="7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 enableFormatConditionsCalculation="0"/>
  <dimension ref="A1:N305"/>
  <sheetViews>
    <sheetView workbookViewId="0">
      <pane xSplit="5" ySplit="4" topLeftCell="F272" activePane="bottomRight" state="frozenSplit"/>
      <selection pane="topRight" activeCell="F1" sqref="F1"/>
      <selection pane="bottomLeft" activeCell="A5" sqref="A5"/>
      <selection pane="bottomRight" activeCell="E285" sqref="E285"/>
    </sheetView>
  </sheetViews>
  <sheetFormatPr baseColWidth="10" defaultColWidth="8.83203125" defaultRowHeight="12" outlineLevelRow="2" x14ac:dyDescent="0"/>
  <cols>
    <col min="1" max="4" width="3" style="45" customWidth="1"/>
    <col min="5" max="5" width="34.1640625" style="45" customWidth="1"/>
    <col min="6" max="6" width="11.83203125" style="45" bestFit="1" customWidth="1"/>
    <col min="7" max="7" width="10.1640625" style="45" bestFit="1" customWidth="1"/>
    <col min="8" max="8" width="9.5" style="45" bestFit="1" customWidth="1"/>
    <col min="9" max="10" width="30.6640625" style="45" customWidth="1"/>
    <col min="11" max="11" width="29.1640625" style="45" bestFit="1" customWidth="1"/>
    <col min="12" max="12" width="10.1640625" style="45" bestFit="1" customWidth="1"/>
    <col min="13" max="13" width="10.33203125" style="45" bestFit="1" customWidth="1"/>
    <col min="14" max="14" width="11.6640625" style="45" bestFit="1" customWidth="1"/>
    <col min="15" max="16384" width="8.83203125" style="42"/>
  </cols>
  <sheetData>
    <row r="1" spans="1:14">
      <c r="A1" s="18" t="s">
        <v>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39" t="s">
        <v>53</v>
      </c>
    </row>
    <row r="2" spans="1:14">
      <c r="A2" s="18" t="s">
        <v>54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0">
        <v>42552</v>
      </c>
    </row>
    <row r="3" spans="1:14">
      <c r="A3" s="18" t="s">
        <v>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39" t="s">
        <v>2</v>
      </c>
    </row>
    <row r="4" spans="1:14" s="44" customFormat="1" ht="13" thickBot="1">
      <c r="A4" s="43"/>
      <c r="B4" s="43"/>
      <c r="C4" s="43"/>
      <c r="D4" s="43"/>
      <c r="E4" s="43"/>
      <c r="F4" s="21" t="s">
        <v>55</v>
      </c>
      <c r="G4" s="21" t="s">
        <v>56</v>
      </c>
      <c r="H4" s="21" t="s">
        <v>57</v>
      </c>
      <c r="I4" s="21" t="s">
        <v>58</v>
      </c>
      <c r="J4" s="21" t="s">
        <v>59</v>
      </c>
      <c r="K4" s="21" t="s">
        <v>60</v>
      </c>
      <c r="L4" s="21" t="s">
        <v>61</v>
      </c>
      <c r="M4" s="21" t="s">
        <v>62</v>
      </c>
      <c r="N4" s="21" t="s">
        <v>63</v>
      </c>
    </row>
    <row r="5" spans="1:14" ht="13" thickTop="1">
      <c r="A5" s="22"/>
      <c r="B5" s="22" t="s">
        <v>12</v>
      </c>
      <c r="C5" s="22"/>
      <c r="D5" s="22"/>
      <c r="E5" s="22"/>
      <c r="F5" s="22"/>
      <c r="G5" s="23"/>
      <c r="H5" s="22"/>
      <c r="I5" s="22"/>
      <c r="J5" s="22"/>
      <c r="K5" s="22"/>
      <c r="L5" s="24"/>
      <c r="M5" s="24"/>
      <c r="N5" s="24"/>
    </row>
    <row r="6" spans="1:14">
      <c r="A6" s="22"/>
      <c r="B6" s="22"/>
      <c r="C6" s="22" t="s">
        <v>13</v>
      </c>
      <c r="D6" s="22"/>
      <c r="E6" s="22"/>
      <c r="F6" s="22"/>
      <c r="G6" s="23"/>
      <c r="H6" s="22"/>
      <c r="I6" s="22"/>
      <c r="J6" s="22"/>
      <c r="K6" s="22"/>
      <c r="L6" s="24"/>
      <c r="M6" s="24"/>
      <c r="N6" s="24"/>
    </row>
    <row r="7" spans="1:14" outlineLevel="2">
      <c r="A7" s="22"/>
      <c r="B7" s="22"/>
      <c r="C7" s="22"/>
      <c r="D7" s="22" t="s">
        <v>14</v>
      </c>
      <c r="E7" s="22"/>
      <c r="F7" s="22"/>
      <c r="G7" s="23"/>
      <c r="H7" s="22"/>
      <c r="I7" s="22"/>
      <c r="J7" s="22"/>
      <c r="K7" s="22"/>
      <c r="L7" s="24"/>
      <c r="M7" s="24"/>
      <c r="N7" s="24"/>
    </row>
    <row r="8" spans="1:14" outlineLevel="2">
      <c r="A8" s="25"/>
      <c r="B8" s="25"/>
      <c r="C8" s="25"/>
      <c r="D8" s="25"/>
      <c r="E8" s="25"/>
      <c r="F8" s="25" t="s">
        <v>64</v>
      </c>
      <c r="G8" s="26">
        <v>42400</v>
      </c>
      <c r="H8" s="25" t="s">
        <v>65</v>
      </c>
      <c r="I8" s="25"/>
      <c r="J8" s="25" t="s">
        <v>66</v>
      </c>
      <c r="K8" s="25" t="s">
        <v>67</v>
      </c>
      <c r="L8" s="27"/>
      <c r="M8" s="27">
        <v>19949</v>
      </c>
      <c r="N8" s="27">
        <v>19949</v>
      </c>
    </row>
    <row r="9" spans="1:14" outlineLevel="2">
      <c r="A9" s="25"/>
      <c r="B9" s="25"/>
      <c r="C9" s="25"/>
      <c r="D9" s="25"/>
      <c r="E9" s="25"/>
      <c r="F9" s="25" t="s">
        <v>64</v>
      </c>
      <c r="G9" s="26">
        <v>42400</v>
      </c>
      <c r="H9" s="25" t="s">
        <v>65</v>
      </c>
      <c r="I9" s="25"/>
      <c r="J9" s="25" t="s">
        <v>68</v>
      </c>
      <c r="K9" s="25" t="s">
        <v>67</v>
      </c>
      <c r="L9" s="27"/>
      <c r="M9" s="27">
        <v>750</v>
      </c>
      <c r="N9" s="27">
        <v>20699</v>
      </c>
    </row>
    <row r="10" spans="1:14" outlineLevel="2">
      <c r="A10" s="25"/>
      <c r="B10" s="25"/>
      <c r="C10" s="25"/>
      <c r="D10" s="25"/>
      <c r="E10" s="25"/>
      <c r="F10" s="25" t="s">
        <v>64</v>
      </c>
      <c r="G10" s="26">
        <v>42400</v>
      </c>
      <c r="H10" s="25" t="s">
        <v>65</v>
      </c>
      <c r="I10" s="25"/>
      <c r="J10" s="25" t="s">
        <v>69</v>
      </c>
      <c r="K10" s="25" t="s">
        <v>67</v>
      </c>
      <c r="L10" s="27"/>
      <c r="M10" s="27">
        <v>250</v>
      </c>
      <c r="N10" s="27">
        <v>20949</v>
      </c>
    </row>
    <row r="11" spans="1:14" outlineLevel="2">
      <c r="A11" s="25"/>
      <c r="B11" s="25"/>
      <c r="C11" s="25"/>
      <c r="D11" s="25"/>
      <c r="E11" s="25"/>
      <c r="F11" s="25" t="s">
        <v>64</v>
      </c>
      <c r="G11" s="26">
        <v>42429</v>
      </c>
      <c r="H11" s="25" t="s">
        <v>70</v>
      </c>
      <c r="I11" s="25"/>
      <c r="J11" s="25" t="s">
        <v>67</v>
      </c>
      <c r="K11" s="25" t="s">
        <v>67</v>
      </c>
      <c r="L11" s="27"/>
      <c r="M11" s="27">
        <v>30867</v>
      </c>
      <c r="N11" s="27">
        <v>51816</v>
      </c>
    </row>
    <row r="12" spans="1:14" outlineLevel="2">
      <c r="A12" s="25"/>
      <c r="B12" s="25"/>
      <c r="C12" s="25"/>
      <c r="D12" s="25"/>
      <c r="E12" s="25"/>
      <c r="F12" s="25" t="s">
        <v>64</v>
      </c>
      <c r="G12" s="26">
        <v>42429</v>
      </c>
      <c r="H12" s="25" t="s">
        <v>70</v>
      </c>
      <c r="I12" s="25"/>
      <c r="J12" s="25" t="s">
        <v>71</v>
      </c>
      <c r="K12" s="25" t="s">
        <v>67</v>
      </c>
      <c r="L12" s="27"/>
      <c r="M12" s="27">
        <v>3</v>
      </c>
      <c r="N12" s="27">
        <v>51819</v>
      </c>
    </row>
    <row r="13" spans="1:14" outlineLevel="2">
      <c r="A13" s="25"/>
      <c r="B13" s="25"/>
      <c r="C13" s="25"/>
      <c r="D13" s="25"/>
      <c r="E13" s="25"/>
      <c r="F13" s="25" t="s">
        <v>64</v>
      </c>
      <c r="G13" s="26">
        <v>42460</v>
      </c>
      <c r="H13" s="25" t="s">
        <v>72</v>
      </c>
      <c r="I13" s="25"/>
      <c r="J13" s="25" t="s">
        <v>67</v>
      </c>
      <c r="K13" s="25" t="s">
        <v>67</v>
      </c>
      <c r="L13" s="27">
        <v>0</v>
      </c>
      <c r="M13" s="27"/>
      <c r="N13" s="27">
        <v>51819</v>
      </c>
    </row>
    <row r="14" spans="1:14" outlineLevel="2">
      <c r="A14" s="25"/>
      <c r="B14" s="25"/>
      <c r="C14" s="25"/>
      <c r="D14" s="25"/>
      <c r="E14" s="25"/>
      <c r="F14" s="25" t="s">
        <v>64</v>
      </c>
      <c r="G14" s="26">
        <v>42490</v>
      </c>
      <c r="H14" s="25" t="s">
        <v>73</v>
      </c>
      <c r="I14" s="25"/>
      <c r="J14" s="25" t="s">
        <v>67</v>
      </c>
      <c r="K14" s="25" t="s">
        <v>67</v>
      </c>
      <c r="L14" s="27"/>
      <c r="M14" s="27">
        <v>4119</v>
      </c>
      <c r="N14" s="27">
        <v>55938</v>
      </c>
    </row>
    <row r="15" spans="1:14" ht="13" outlineLevel="2" thickBot="1">
      <c r="A15" s="25"/>
      <c r="B15" s="25"/>
      <c r="C15" s="25"/>
      <c r="D15" s="25"/>
      <c r="E15" s="25"/>
      <c r="F15" s="25" t="s">
        <v>64</v>
      </c>
      <c r="G15" s="26">
        <v>42521</v>
      </c>
      <c r="H15" s="25" t="s">
        <v>74</v>
      </c>
      <c r="I15" s="25"/>
      <c r="J15" s="25" t="s">
        <v>67</v>
      </c>
      <c r="K15" s="25" t="s">
        <v>67</v>
      </c>
      <c r="L15" s="28"/>
      <c r="M15" s="28">
        <v>13830</v>
      </c>
      <c r="N15" s="28">
        <v>69768</v>
      </c>
    </row>
    <row r="16" spans="1:14" outlineLevel="1">
      <c r="A16" s="25"/>
      <c r="B16" s="25"/>
      <c r="C16" s="25"/>
      <c r="D16" s="25" t="s">
        <v>75</v>
      </c>
      <c r="E16" s="25"/>
      <c r="F16" s="25"/>
      <c r="G16" s="26"/>
      <c r="H16" s="25"/>
      <c r="I16" s="25"/>
      <c r="J16" s="25"/>
      <c r="K16" s="25"/>
      <c r="L16" s="27">
        <f>ROUND(SUM(L7:L15),5)</f>
        <v>0</v>
      </c>
      <c r="M16" s="27">
        <f>ROUND(SUM(M7:M15),5)</f>
        <v>69768</v>
      </c>
      <c r="N16" s="27">
        <f>N15</f>
        <v>69768</v>
      </c>
    </row>
    <row r="17" spans="1:14" outlineLevel="2">
      <c r="A17" s="22"/>
      <c r="B17" s="22"/>
      <c r="C17" s="22"/>
      <c r="D17" s="22" t="s">
        <v>15</v>
      </c>
      <c r="E17" s="22"/>
      <c r="F17" s="22"/>
      <c r="G17" s="23"/>
      <c r="H17" s="22"/>
      <c r="I17" s="22"/>
      <c r="J17" s="22"/>
      <c r="K17" s="22"/>
      <c r="L17" s="24"/>
      <c r="M17" s="24"/>
      <c r="N17" s="24"/>
    </row>
    <row r="18" spans="1:14" outlineLevel="2">
      <c r="A18" s="25"/>
      <c r="B18" s="25"/>
      <c r="C18" s="25"/>
      <c r="D18" s="25"/>
      <c r="E18" s="25"/>
      <c r="F18" s="25" t="s">
        <v>76</v>
      </c>
      <c r="G18" s="26">
        <v>42388</v>
      </c>
      <c r="H18" s="25" t="s">
        <v>77</v>
      </c>
      <c r="I18" s="25" t="s">
        <v>78</v>
      </c>
      <c r="J18" s="25" t="s">
        <v>76</v>
      </c>
      <c r="K18" s="25" t="s">
        <v>67</v>
      </c>
      <c r="L18" s="27"/>
      <c r="M18" s="27">
        <v>50000</v>
      </c>
      <c r="N18" s="27">
        <v>50000</v>
      </c>
    </row>
    <row r="19" spans="1:14" outlineLevel="2">
      <c r="A19" s="25"/>
      <c r="B19" s="25"/>
      <c r="C19" s="25"/>
      <c r="D19" s="25"/>
      <c r="E19" s="25"/>
      <c r="F19" s="25" t="s">
        <v>76</v>
      </c>
      <c r="G19" s="26">
        <v>42390</v>
      </c>
      <c r="H19" s="25" t="s">
        <v>79</v>
      </c>
      <c r="I19" s="25" t="s">
        <v>80</v>
      </c>
      <c r="J19" s="25" t="s">
        <v>67</v>
      </c>
      <c r="K19" s="25" t="s">
        <v>81</v>
      </c>
      <c r="L19" s="27"/>
      <c r="M19" s="27">
        <v>50000</v>
      </c>
      <c r="N19" s="27">
        <v>100000</v>
      </c>
    </row>
    <row r="20" spans="1:14" outlineLevel="2">
      <c r="A20" s="25"/>
      <c r="B20" s="25"/>
      <c r="C20" s="25"/>
      <c r="D20" s="25"/>
      <c r="E20" s="25"/>
      <c r="F20" s="25" t="s">
        <v>64</v>
      </c>
      <c r="G20" s="26">
        <v>42400</v>
      </c>
      <c r="H20" s="25" t="s">
        <v>65</v>
      </c>
      <c r="I20" s="25"/>
      <c r="J20" s="25" t="s">
        <v>66</v>
      </c>
      <c r="K20" s="25" t="s">
        <v>67</v>
      </c>
      <c r="L20" s="27">
        <v>20699</v>
      </c>
      <c r="M20" s="27"/>
      <c r="N20" s="27">
        <v>79301</v>
      </c>
    </row>
    <row r="21" spans="1:14" outlineLevel="2">
      <c r="A21" s="25"/>
      <c r="B21" s="25"/>
      <c r="C21" s="25"/>
      <c r="D21" s="25"/>
      <c r="E21" s="25"/>
      <c r="F21" s="25" t="s">
        <v>64</v>
      </c>
      <c r="G21" s="26">
        <v>42400</v>
      </c>
      <c r="H21" s="25" t="s">
        <v>65</v>
      </c>
      <c r="I21" s="25"/>
      <c r="J21" s="25" t="s">
        <v>69</v>
      </c>
      <c r="K21" s="25" t="s">
        <v>67</v>
      </c>
      <c r="L21" s="27">
        <v>250</v>
      </c>
      <c r="M21" s="27"/>
      <c r="N21" s="27">
        <v>79051</v>
      </c>
    </row>
    <row r="22" spans="1:14" outlineLevel="2">
      <c r="A22" s="25"/>
      <c r="B22" s="25"/>
      <c r="C22" s="25"/>
      <c r="D22" s="25"/>
      <c r="E22" s="25"/>
      <c r="F22" s="25" t="s">
        <v>64</v>
      </c>
      <c r="G22" s="26">
        <v>42429</v>
      </c>
      <c r="H22" s="25" t="s">
        <v>70</v>
      </c>
      <c r="I22" s="25"/>
      <c r="J22" s="25" t="s">
        <v>67</v>
      </c>
      <c r="K22" s="25" t="s">
        <v>67</v>
      </c>
      <c r="L22" s="27">
        <v>30870</v>
      </c>
      <c r="M22" s="27"/>
      <c r="N22" s="27">
        <v>48181</v>
      </c>
    </row>
    <row r="23" spans="1:14" outlineLevel="2">
      <c r="A23" s="25"/>
      <c r="B23" s="25"/>
      <c r="C23" s="25"/>
      <c r="D23" s="25"/>
      <c r="E23" s="25"/>
      <c r="F23" s="25" t="s">
        <v>64</v>
      </c>
      <c r="G23" s="26">
        <v>42460</v>
      </c>
      <c r="H23" s="25" t="s">
        <v>72</v>
      </c>
      <c r="I23" s="25"/>
      <c r="J23" s="25" t="s">
        <v>67</v>
      </c>
      <c r="K23" s="25" t="s">
        <v>67</v>
      </c>
      <c r="L23" s="27">
        <v>0</v>
      </c>
      <c r="M23" s="27"/>
      <c r="N23" s="27">
        <v>48181</v>
      </c>
    </row>
    <row r="24" spans="1:14" outlineLevel="2">
      <c r="A24" s="25"/>
      <c r="B24" s="25"/>
      <c r="C24" s="25"/>
      <c r="D24" s="25"/>
      <c r="E24" s="25"/>
      <c r="F24" s="25" t="s">
        <v>76</v>
      </c>
      <c r="G24" s="26">
        <v>42480</v>
      </c>
      <c r="H24" s="25" t="s">
        <v>82</v>
      </c>
      <c r="I24" s="25" t="s">
        <v>83</v>
      </c>
      <c r="J24" s="25" t="s">
        <v>76</v>
      </c>
      <c r="K24" s="25" t="s">
        <v>84</v>
      </c>
      <c r="L24" s="27"/>
      <c r="M24" s="27">
        <v>8600</v>
      </c>
      <c r="N24" s="27">
        <v>56781</v>
      </c>
    </row>
    <row r="25" spans="1:14" outlineLevel="2">
      <c r="A25" s="25"/>
      <c r="B25" s="25"/>
      <c r="C25" s="25"/>
      <c r="D25" s="25"/>
      <c r="E25" s="25"/>
      <c r="F25" s="25" t="s">
        <v>64</v>
      </c>
      <c r="G25" s="26">
        <v>42490</v>
      </c>
      <c r="H25" s="25" t="s">
        <v>73</v>
      </c>
      <c r="I25" s="25"/>
      <c r="J25" s="25" t="s">
        <v>67</v>
      </c>
      <c r="K25" s="25" t="s">
        <v>67</v>
      </c>
      <c r="L25" s="27">
        <v>4119</v>
      </c>
      <c r="M25" s="27"/>
      <c r="N25" s="27">
        <v>52662</v>
      </c>
    </row>
    <row r="26" spans="1:14" outlineLevel="2">
      <c r="A26" s="25"/>
      <c r="B26" s="25"/>
      <c r="C26" s="25"/>
      <c r="D26" s="25"/>
      <c r="E26" s="25"/>
      <c r="F26" s="25" t="s">
        <v>76</v>
      </c>
      <c r="G26" s="26">
        <v>42516</v>
      </c>
      <c r="H26" s="25" t="s">
        <v>85</v>
      </c>
      <c r="I26" s="25" t="s">
        <v>78</v>
      </c>
      <c r="J26" s="25" t="s">
        <v>76</v>
      </c>
      <c r="K26" s="25" t="s">
        <v>67</v>
      </c>
      <c r="L26" s="27"/>
      <c r="M26" s="27">
        <v>10000</v>
      </c>
      <c r="N26" s="27">
        <v>62662</v>
      </c>
    </row>
    <row r="27" spans="1:14" ht="13" outlineLevel="2" thickBot="1">
      <c r="A27" s="25"/>
      <c r="B27" s="25"/>
      <c r="C27" s="25"/>
      <c r="D27" s="25"/>
      <c r="E27" s="25"/>
      <c r="F27" s="25" t="s">
        <v>64</v>
      </c>
      <c r="G27" s="26">
        <v>42521</v>
      </c>
      <c r="H27" s="25" t="s">
        <v>74</v>
      </c>
      <c r="I27" s="25"/>
      <c r="J27" s="25" t="s">
        <v>67</v>
      </c>
      <c r="K27" s="25" t="s">
        <v>67</v>
      </c>
      <c r="L27" s="29">
        <v>13830</v>
      </c>
      <c r="M27" s="29"/>
      <c r="N27" s="29">
        <v>48832</v>
      </c>
    </row>
    <row r="28" spans="1:14" ht="13" outlineLevel="1" thickBot="1">
      <c r="A28" s="25"/>
      <c r="B28" s="25"/>
      <c r="C28" s="25"/>
      <c r="D28" s="25" t="s">
        <v>86</v>
      </c>
      <c r="E28" s="25"/>
      <c r="F28" s="25"/>
      <c r="G28" s="26"/>
      <c r="H28" s="25"/>
      <c r="I28" s="25"/>
      <c r="J28" s="25"/>
      <c r="K28" s="25"/>
      <c r="L28" s="30">
        <f>ROUND(SUM(L17:L27),5)</f>
        <v>69768</v>
      </c>
      <c r="M28" s="30">
        <f>ROUND(SUM(M17:M27),5)</f>
        <v>118600</v>
      </c>
      <c r="N28" s="30">
        <f>N27</f>
        <v>48832</v>
      </c>
    </row>
    <row r="29" spans="1:14" ht="13" thickBot="1">
      <c r="A29" s="25"/>
      <c r="B29" s="25"/>
      <c r="C29" s="25" t="s">
        <v>16</v>
      </c>
      <c r="D29" s="25"/>
      <c r="E29" s="25"/>
      <c r="F29" s="25"/>
      <c r="G29" s="26"/>
      <c r="H29" s="25"/>
      <c r="I29" s="25"/>
      <c r="J29" s="25"/>
      <c r="K29" s="25"/>
      <c r="L29" s="31">
        <f>ROUND(L16+L28,5)</f>
        <v>69768</v>
      </c>
      <c r="M29" s="31">
        <f>ROUND(M16+M28,5)</f>
        <v>188368</v>
      </c>
      <c r="N29" s="31">
        <f>ROUND(N16+N28,5)</f>
        <v>118600</v>
      </c>
    </row>
    <row r="30" spans="1:14">
      <c r="A30" s="25"/>
      <c r="B30" s="25" t="s">
        <v>17</v>
      </c>
      <c r="C30" s="25"/>
      <c r="D30" s="25"/>
      <c r="E30" s="25"/>
      <c r="F30" s="25"/>
      <c r="G30" s="26"/>
      <c r="H30" s="25"/>
      <c r="I30" s="25"/>
      <c r="J30" s="25"/>
      <c r="K30" s="25"/>
      <c r="L30" s="27">
        <f>L29</f>
        <v>69768</v>
      </c>
      <c r="M30" s="27">
        <f>M29</f>
        <v>188368</v>
      </c>
      <c r="N30" s="27">
        <f>N29</f>
        <v>118600</v>
      </c>
    </row>
    <row r="31" spans="1:14">
      <c r="A31" s="22"/>
      <c r="B31" s="22" t="s">
        <v>18</v>
      </c>
      <c r="C31" s="22"/>
      <c r="D31" s="22"/>
      <c r="E31" s="22"/>
      <c r="F31" s="22"/>
      <c r="G31" s="23"/>
      <c r="H31" s="22"/>
      <c r="I31" s="22"/>
      <c r="J31" s="22"/>
      <c r="K31" s="22"/>
      <c r="L31" s="24"/>
      <c r="M31" s="24"/>
      <c r="N31" s="24"/>
    </row>
    <row r="32" spans="1:14">
      <c r="A32" s="22"/>
      <c r="B32" s="22"/>
      <c r="C32" s="22" t="s">
        <v>19</v>
      </c>
      <c r="D32" s="22"/>
      <c r="E32" s="22"/>
      <c r="F32" s="22"/>
      <c r="G32" s="23"/>
      <c r="H32" s="22"/>
      <c r="I32" s="22"/>
      <c r="J32" s="22"/>
      <c r="K32" s="22"/>
      <c r="L32" s="24"/>
      <c r="M32" s="24"/>
      <c r="N32" s="24"/>
    </row>
    <row r="33" spans="1:14">
      <c r="A33" s="22"/>
      <c r="B33" s="22"/>
      <c r="C33" s="22"/>
      <c r="D33" s="22" t="s">
        <v>20</v>
      </c>
      <c r="E33" s="22"/>
      <c r="F33" s="22"/>
      <c r="G33" s="23"/>
      <c r="H33" s="22"/>
      <c r="I33" s="22"/>
      <c r="J33" s="22"/>
      <c r="K33" s="22"/>
      <c r="L33" s="24"/>
      <c r="M33" s="24"/>
      <c r="N33" s="24"/>
    </row>
    <row r="34" spans="1:14" outlineLevel="2">
      <c r="A34" s="22"/>
      <c r="B34" s="22"/>
      <c r="C34" s="22"/>
      <c r="D34" s="22"/>
      <c r="E34" s="22" t="s">
        <v>21</v>
      </c>
      <c r="F34" s="22"/>
      <c r="G34" s="23"/>
      <c r="H34" s="22"/>
      <c r="I34" s="22"/>
      <c r="J34" s="22"/>
      <c r="K34" s="22"/>
      <c r="L34" s="24"/>
      <c r="M34" s="24"/>
      <c r="N34" s="24"/>
    </row>
    <row r="35" spans="1:14" ht="13" outlineLevel="2" thickBot="1">
      <c r="A35" s="41"/>
      <c r="B35" s="41"/>
      <c r="C35" s="41"/>
      <c r="D35" s="41"/>
      <c r="E35" s="41"/>
      <c r="F35" s="25" t="s">
        <v>76</v>
      </c>
      <c r="G35" s="26">
        <v>42458</v>
      </c>
      <c r="H35" s="25" t="s">
        <v>87</v>
      </c>
      <c r="I35" s="25" t="s">
        <v>88</v>
      </c>
      <c r="J35" s="25" t="s">
        <v>76</v>
      </c>
      <c r="K35" s="25" t="s">
        <v>81</v>
      </c>
      <c r="L35" s="28"/>
      <c r="M35" s="28">
        <v>7500</v>
      </c>
      <c r="N35" s="28">
        <v>7500</v>
      </c>
    </row>
    <row r="36" spans="1:14" outlineLevel="1">
      <c r="A36" s="25"/>
      <c r="B36" s="25"/>
      <c r="C36" s="25"/>
      <c r="D36" s="25"/>
      <c r="E36" s="25" t="s">
        <v>89</v>
      </c>
      <c r="F36" s="25"/>
      <c r="G36" s="26"/>
      <c r="H36" s="25"/>
      <c r="I36" s="25"/>
      <c r="J36" s="25"/>
      <c r="K36" s="25"/>
      <c r="L36" s="27">
        <f>ROUND(SUM(L34:L35),5)</f>
        <v>0</v>
      </c>
      <c r="M36" s="27">
        <f>ROUND(SUM(M34:M35),5)</f>
        <v>7500</v>
      </c>
      <c r="N36" s="27">
        <f>N35</f>
        <v>7500</v>
      </c>
    </row>
    <row r="37" spans="1:14" outlineLevel="2">
      <c r="A37" s="22"/>
      <c r="B37" s="22"/>
      <c r="C37" s="22"/>
      <c r="D37" s="22"/>
      <c r="E37" s="22" t="s">
        <v>22</v>
      </c>
      <c r="F37" s="22"/>
      <c r="G37" s="23"/>
      <c r="H37" s="22"/>
      <c r="I37" s="22"/>
      <c r="J37" s="22"/>
      <c r="K37" s="22"/>
      <c r="L37" s="24"/>
      <c r="M37" s="24"/>
      <c r="N37" s="24"/>
    </row>
    <row r="38" spans="1:14" outlineLevel="2">
      <c r="A38" s="25"/>
      <c r="B38" s="25"/>
      <c r="C38" s="25"/>
      <c r="D38" s="25"/>
      <c r="E38" s="25"/>
      <c r="F38" s="25" t="s">
        <v>76</v>
      </c>
      <c r="G38" s="26">
        <v>42373</v>
      </c>
      <c r="H38" s="25"/>
      <c r="I38" s="25" t="s">
        <v>90</v>
      </c>
      <c r="J38" s="25" t="s">
        <v>91</v>
      </c>
      <c r="K38" s="25" t="s">
        <v>81</v>
      </c>
      <c r="L38" s="27"/>
      <c r="M38" s="27">
        <v>363.21</v>
      </c>
      <c r="N38" s="27">
        <v>363.21</v>
      </c>
    </row>
    <row r="39" spans="1:14" outlineLevel="2">
      <c r="A39" s="25"/>
      <c r="B39" s="25"/>
      <c r="C39" s="25"/>
      <c r="D39" s="25"/>
      <c r="E39" s="25"/>
      <c r="F39" s="25" t="s">
        <v>76</v>
      </c>
      <c r="G39" s="26">
        <v>42380</v>
      </c>
      <c r="H39" s="25"/>
      <c r="I39" s="25" t="s">
        <v>90</v>
      </c>
      <c r="J39" s="25" t="s">
        <v>91</v>
      </c>
      <c r="K39" s="25" t="s">
        <v>81</v>
      </c>
      <c r="L39" s="27"/>
      <c r="M39" s="27">
        <v>1283.83</v>
      </c>
      <c r="N39" s="27">
        <v>1647.04</v>
      </c>
    </row>
    <row r="40" spans="1:14" outlineLevel="2">
      <c r="A40" s="25"/>
      <c r="B40" s="25"/>
      <c r="C40" s="25"/>
      <c r="D40" s="25"/>
      <c r="E40" s="25"/>
      <c r="F40" s="25" t="s">
        <v>76</v>
      </c>
      <c r="G40" s="26">
        <v>42401</v>
      </c>
      <c r="H40" s="25"/>
      <c r="I40" s="25" t="s">
        <v>90</v>
      </c>
      <c r="J40" s="25" t="s">
        <v>92</v>
      </c>
      <c r="K40" s="25" t="s">
        <v>81</v>
      </c>
      <c r="L40" s="27"/>
      <c r="M40" s="27">
        <v>3440.98</v>
      </c>
      <c r="N40" s="27">
        <v>5088.0200000000004</v>
      </c>
    </row>
    <row r="41" spans="1:14" ht="13" outlineLevel="2" thickBot="1">
      <c r="A41" s="25"/>
      <c r="B41" s="25"/>
      <c r="C41" s="25"/>
      <c r="D41" s="25"/>
      <c r="E41" s="25"/>
      <c r="F41" s="25" t="s">
        <v>76</v>
      </c>
      <c r="G41" s="26">
        <v>42430</v>
      </c>
      <c r="H41" s="25"/>
      <c r="I41" s="25" t="s">
        <v>90</v>
      </c>
      <c r="J41" s="25" t="s">
        <v>76</v>
      </c>
      <c r="K41" s="25" t="s">
        <v>81</v>
      </c>
      <c r="L41" s="28"/>
      <c r="M41" s="28">
        <v>4604.07</v>
      </c>
      <c r="N41" s="28">
        <v>9692.09</v>
      </c>
    </row>
    <row r="42" spans="1:14" outlineLevel="1">
      <c r="A42" s="25"/>
      <c r="B42" s="25"/>
      <c r="C42" s="25"/>
      <c r="D42" s="25"/>
      <c r="E42" s="25" t="s">
        <v>93</v>
      </c>
      <c r="F42" s="25"/>
      <c r="G42" s="26"/>
      <c r="H42" s="25"/>
      <c r="I42" s="25"/>
      <c r="J42" s="25"/>
      <c r="K42" s="25"/>
      <c r="L42" s="27">
        <f>ROUND(SUM(L37:L41),5)</f>
        <v>0</v>
      </c>
      <c r="M42" s="27">
        <f>ROUND(SUM(M37:M41),5)</f>
        <v>9692.09</v>
      </c>
      <c r="N42" s="27">
        <f>N41</f>
        <v>9692.09</v>
      </c>
    </row>
    <row r="43" spans="1:14" outlineLevel="2">
      <c r="A43" s="22"/>
      <c r="B43" s="22"/>
      <c r="C43" s="22"/>
      <c r="D43" s="22"/>
      <c r="E43" s="22" t="s">
        <v>23</v>
      </c>
      <c r="F43" s="22"/>
      <c r="G43" s="23"/>
      <c r="H43" s="22"/>
      <c r="I43" s="22"/>
      <c r="J43" s="22"/>
      <c r="K43" s="22"/>
      <c r="L43" s="24"/>
      <c r="M43" s="24"/>
      <c r="N43" s="24"/>
    </row>
    <row r="44" spans="1:14" outlineLevel="2">
      <c r="A44" s="25"/>
      <c r="B44" s="25"/>
      <c r="C44" s="25"/>
      <c r="D44" s="25"/>
      <c r="E44" s="25"/>
      <c r="F44" s="25" t="s">
        <v>76</v>
      </c>
      <c r="G44" s="26">
        <v>42375</v>
      </c>
      <c r="H44" s="25" t="s">
        <v>94</v>
      </c>
      <c r="I44" s="25" t="s">
        <v>95</v>
      </c>
      <c r="J44" s="25" t="s">
        <v>76</v>
      </c>
      <c r="K44" s="25" t="s">
        <v>96</v>
      </c>
      <c r="L44" s="27"/>
      <c r="M44" s="27">
        <v>286</v>
      </c>
      <c r="N44" s="27">
        <v>286</v>
      </c>
    </row>
    <row r="45" spans="1:14" outlineLevel="2">
      <c r="A45" s="25"/>
      <c r="B45" s="25"/>
      <c r="C45" s="25"/>
      <c r="D45" s="25"/>
      <c r="E45" s="25"/>
      <c r="F45" s="25" t="s">
        <v>76</v>
      </c>
      <c r="G45" s="26">
        <v>42422</v>
      </c>
      <c r="H45" s="25" t="s">
        <v>97</v>
      </c>
      <c r="I45" s="25" t="s">
        <v>98</v>
      </c>
      <c r="J45" s="25" t="s">
        <v>76</v>
      </c>
      <c r="K45" s="25" t="s">
        <v>99</v>
      </c>
      <c r="L45" s="27"/>
      <c r="M45" s="27">
        <v>3830</v>
      </c>
      <c r="N45" s="27">
        <v>4116</v>
      </c>
    </row>
    <row r="46" spans="1:14" outlineLevel="2">
      <c r="A46" s="25"/>
      <c r="B46" s="25"/>
      <c r="C46" s="25"/>
      <c r="D46" s="25"/>
      <c r="E46" s="25"/>
      <c r="F46" s="25" t="s">
        <v>76</v>
      </c>
      <c r="G46" s="26">
        <v>42478</v>
      </c>
      <c r="H46" s="25" t="s">
        <v>100</v>
      </c>
      <c r="I46" s="25" t="s">
        <v>101</v>
      </c>
      <c r="J46" s="25" t="s">
        <v>76</v>
      </c>
      <c r="K46" s="25" t="s">
        <v>67</v>
      </c>
      <c r="L46" s="27"/>
      <c r="M46" s="27">
        <v>600</v>
      </c>
      <c r="N46" s="27">
        <v>4716</v>
      </c>
    </row>
    <row r="47" spans="1:14" ht="13" outlineLevel="2" thickBot="1">
      <c r="A47" s="25"/>
      <c r="B47" s="25"/>
      <c r="C47" s="25"/>
      <c r="D47" s="25"/>
      <c r="E47" s="25"/>
      <c r="F47" s="25" t="s">
        <v>76</v>
      </c>
      <c r="G47" s="26">
        <v>42500</v>
      </c>
      <c r="H47" s="25" t="s">
        <v>102</v>
      </c>
      <c r="I47" s="25" t="s">
        <v>103</v>
      </c>
      <c r="J47" s="25" t="s">
        <v>76</v>
      </c>
      <c r="K47" s="25" t="s">
        <v>99</v>
      </c>
      <c r="L47" s="28"/>
      <c r="M47" s="28">
        <v>500</v>
      </c>
      <c r="N47" s="28">
        <v>5216</v>
      </c>
    </row>
    <row r="48" spans="1:14" outlineLevel="1">
      <c r="A48" s="25"/>
      <c r="B48" s="25"/>
      <c r="C48" s="25"/>
      <c r="D48" s="25"/>
      <c r="E48" s="25" t="s">
        <v>104</v>
      </c>
      <c r="F48" s="25"/>
      <c r="G48" s="26"/>
      <c r="H48" s="25"/>
      <c r="I48" s="25"/>
      <c r="J48" s="25"/>
      <c r="K48" s="25"/>
      <c r="L48" s="27">
        <f>ROUND(SUM(L43:L47),5)</f>
        <v>0</v>
      </c>
      <c r="M48" s="27">
        <f>ROUND(SUM(M43:M47),5)</f>
        <v>5216</v>
      </c>
      <c r="N48" s="27">
        <f>N47</f>
        <v>5216</v>
      </c>
    </row>
    <row r="49" spans="1:14" outlineLevel="2">
      <c r="A49" s="22"/>
      <c r="B49" s="22"/>
      <c r="C49" s="22"/>
      <c r="D49" s="22"/>
      <c r="E49" s="22" t="s">
        <v>24</v>
      </c>
      <c r="F49" s="22"/>
      <c r="G49" s="23"/>
      <c r="H49" s="22"/>
      <c r="I49" s="22"/>
      <c r="J49" s="22"/>
      <c r="K49" s="22"/>
      <c r="L49" s="24"/>
      <c r="M49" s="24"/>
      <c r="N49" s="24"/>
    </row>
    <row r="50" spans="1:14" outlineLevel="2">
      <c r="A50" s="25"/>
      <c r="B50" s="25"/>
      <c r="C50" s="25"/>
      <c r="D50" s="25"/>
      <c r="E50" s="25"/>
      <c r="F50" s="25" t="s">
        <v>76</v>
      </c>
      <c r="G50" s="26">
        <v>42374</v>
      </c>
      <c r="H50" s="25" t="s">
        <v>105</v>
      </c>
      <c r="I50" s="25" t="s">
        <v>106</v>
      </c>
      <c r="J50" s="25" t="s">
        <v>76</v>
      </c>
      <c r="K50" s="25" t="s">
        <v>67</v>
      </c>
      <c r="L50" s="27"/>
      <c r="M50" s="27">
        <v>250</v>
      </c>
      <c r="N50" s="27">
        <v>250</v>
      </c>
    </row>
    <row r="51" spans="1:14" outlineLevel="2">
      <c r="A51" s="25"/>
      <c r="B51" s="25"/>
      <c r="C51" s="25"/>
      <c r="D51" s="25"/>
      <c r="E51" s="25"/>
      <c r="F51" s="25" t="s">
        <v>76</v>
      </c>
      <c r="G51" s="26">
        <v>42374</v>
      </c>
      <c r="H51" s="25" t="s">
        <v>107</v>
      </c>
      <c r="I51" s="25" t="s">
        <v>108</v>
      </c>
      <c r="J51" s="25" t="s">
        <v>109</v>
      </c>
      <c r="K51" s="25" t="s">
        <v>67</v>
      </c>
      <c r="L51" s="27"/>
      <c r="M51" s="27">
        <v>250</v>
      </c>
      <c r="N51" s="27">
        <v>500</v>
      </c>
    </row>
    <row r="52" spans="1:14" outlineLevel="2">
      <c r="A52" s="25"/>
      <c r="B52" s="25"/>
      <c r="C52" s="25"/>
      <c r="D52" s="25"/>
      <c r="E52" s="25"/>
      <c r="F52" s="25" t="s">
        <v>76</v>
      </c>
      <c r="G52" s="26">
        <v>42375</v>
      </c>
      <c r="H52" s="25" t="s">
        <v>110</v>
      </c>
      <c r="I52" s="25" t="s">
        <v>111</v>
      </c>
      <c r="J52" s="25" t="s">
        <v>112</v>
      </c>
      <c r="K52" s="25" t="s">
        <v>67</v>
      </c>
      <c r="L52" s="27"/>
      <c r="M52" s="27">
        <v>1000</v>
      </c>
      <c r="N52" s="27">
        <v>1500</v>
      </c>
    </row>
    <row r="53" spans="1:14" outlineLevel="2">
      <c r="A53" s="25"/>
      <c r="B53" s="25"/>
      <c r="C53" s="25"/>
      <c r="D53" s="25"/>
      <c r="E53" s="25"/>
      <c r="F53" s="25" t="s">
        <v>76</v>
      </c>
      <c r="G53" s="26">
        <v>42377</v>
      </c>
      <c r="H53" s="25" t="s">
        <v>113</v>
      </c>
      <c r="I53" s="25" t="s">
        <v>114</v>
      </c>
      <c r="J53" s="25" t="s">
        <v>76</v>
      </c>
      <c r="K53" s="25" t="s">
        <v>67</v>
      </c>
      <c r="L53" s="27"/>
      <c r="M53" s="27">
        <v>75</v>
      </c>
      <c r="N53" s="27">
        <v>1575</v>
      </c>
    </row>
    <row r="54" spans="1:14" outlineLevel="2">
      <c r="A54" s="25"/>
      <c r="B54" s="25"/>
      <c r="C54" s="25"/>
      <c r="D54" s="25"/>
      <c r="E54" s="25"/>
      <c r="F54" s="25" t="s">
        <v>76</v>
      </c>
      <c r="G54" s="26">
        <v>42377</v>
      </c>
      <c r="H54" s="25" t="s">
        <v>115</v>
      </c>
      <c r="I54" s="25" t="s">
        <v>103</v>
      </c>
      <c r="J54" s="25" t="s">
        <v>76</v>
      </c>
      <c r="K54" s="25" t="s">
        <v>67</v>
      </c>
      <c r="L54" s="27"/>
      <c r="M54" s="27">
        <v>1000</v>
      </c>
      <c r="N54" s="27">
        <v>2575</v>
      </c>
    </row>
    <row r="55" spans="1:14" outlineLevel="2">
      <c r="A55" s="25"/>
      <c r="B55" s="25"/>
      <c r="C55" s="25"/>
      <c r="D55" s="25"/>
      <c r="E55" s="25"/>
      <c r="F55" s="25" t="s">
        <v>76</v>
      </c>
      <c r="G55" s="26">
        <v>42380</v>
      </c>
      <c r="H55" s="25" t="s">
        <v>116</v>
      </c>
      <c r="I55" s="25" t="s">
        <v>117</v>
      </c>
      <c r="J55" s="25" t="s">
        <v>76</v>
      </c>
      <c r="K55" s="25" t="s">
        <v>67</v>
      </c>
      <c r="L55" s="27"/>
      <c r="M55" s="27">
        <v>250</v>
      </c>
      <c r="N55" s="27">
        <v>2825</v>
      </c>
    </row>
    <row r="56" spans="1:14" outlineLevel="2">
      <c r="A56" s="25"/>
      <c r="B56" s="25"/>
      <c r="C56" s="25"/>
      <c r="D56" s="25"/>
      <c r="E56" s="25"/>
      <c r="F56" s="25" t="s">
        <v>76</v>
      </c>
      <c r="G56" s="26">
        <v>42380</v>
      </c>
      <c r="H56" s="25" t="s">
        <v>118</v>
      </c>
      <c r="I56" s="25" t="s">
        <v>119</v>
      </c>
      <c r="J56" s="25" t="s">
        <v>76</v>
      </c>
      <c r="K56" s="25" t="s">
        <v>67</v>
      </c>
      <c r="L56" s="27"/>
      <c r="M56" s="27">
        <v>250</v>
      </c>
      <c r="N56" s="27">
        <v>3075</v>
      </c>
    </row>
    <row r="57" spans="1:14" outlineLevel="2">
      <c r="A57" s="25"/>
      <c r="B57" s="25"/>
      <c r="C57" s="25"/>
      <c r="D57" s="25"/>
      <c r="E57" s="25"/>
      <c r="F57" s="25" t="s">
        <v>76</v>
      </c>
      <c r="G57" s="26">
        <v>42382</v>
      </c>
      <c r="H57" s="25" t="s">
        <v>120</v>
      </c>
      <c r="I57" s="25" t="s">
        <v>121</v>
      </c>
      <c r="J57" s="25" t="s">
        <v>67</v>
      </c>
      <c r="K57" s="25" t="s">
        <v>67</v>
      </c>
      <c r="L57" s="27"/>
      <c r="M57" s="27">
        <v>1000</v>
      </c>
      <c r="N57" s="27">
        <v>4075</v>
      </c>
    </row>
    <row r="58" spans="1:14" outlineLevel="2">
      <c r="A58" s="25"/>
      <c r="B58" s="25"/>
      <c r="C58" s="25"/>
      <c r="D58" s="25"/>
      <c r="E58" s="25"/>
      <c r="F58" s="25" t="s">
        <v>76</v>
      </c>
      <c r="G58" s="26">
        <v>42384</v>
      </c>
      <c r="H58" s="25" t="s">
        <v>122</v>
      </c>
      <c r="I58" s="25" t="s">
        <v>123</v>
      </c>
      <c r="J58" s="25" t="s">
        <v>124</v>
      </c>
      <c r="K58" s="25" t="s">
        <v>67</v>
      </c>
      <c r="L58" s="27"/>
      <c r="M58" s="27">
        <v>250</v>
      </c>
      <c r="N58" s="27">
        <v>4325</v>
      </c>
    </row>
    <row r="59" spans="1:14" outlineLevel="2">
      <c r="A59" s="25"/>
      <c r="B59" s="25"/>
      <c r="C59" s="25"/>
      <c r="D59" s="25"/>
      <c r="E59" s="25"/>
      <c r="F59" s="25" t="s">
        <v>76</v>
      </c>
      <c r="G59" s="26">
        <v>42388</v>
      </c>
      <c r="H59" s="25" t="s">
        <v>125</v>
      </c>
      <c r="I59" s="25" t="s">
        <v>126</v>
      </c>
      <c r="J59" s="25" t="s">
        <v>127</v>
      </c>
      <c r="K59" s="25" t="s">
        <v>67</v>
      </c>
      <c r="L59" s="27"/>
      <c r="M59" s="27">
        <v>1000</v>
      </c>
      <c r="N59" s="27">
        <v>5325</v>
      </c>
    </row>
    <row r="60" spans="1:14" outlineLevel="2">
      <c r="A60" s="25"/>
      <c r="B60" s="25"/>
      <c r="C60" s="25"/>
      <c r="D60" s="25"/>
      <c r="E60" s="25"/>
      <c r="F60" s="25" t="s">
        <v>64</v>
      </c>
      <c r="G60" s="26">
        <v>42400</v>
      </c>
      <c r="H60" s="25" t="s">
        <v>128</v>
      </c>
      <c r="I60" s="25"/>
      <c r="J60" s="25" t="s">
        <v>129</v>
      </c>
      <c r="K60" s="25" t="s">
        <v>67</v>
      </c>
      <c r="L60" s="27"/>
      <c r="M60" s="27">
        <v>1000</v>
      </c>
      <c r="N60" s="27">
        <v>6325</v>
      </c>
    </row>
    <row r="61" spans="1:14" outlineLevel="2">
      <c r="A61" s="25"/>
      <c r="B61" s="25"/>
      <c r="C61" s="25"/>
      <c r="D61" s="25"/>
      <c r="E61" s="25"/>
      <c r="F61" s="25" t="s">
        <v>76</v>
      </c>
      <c r="G61" s="26">
        <v>42405</v>
      </c>
      <c r="H61" s="25" t="s">
        <v>130</v>
      </c>
      <c r="I61" s="25" t="s">
        <v>131</v>
      </c>
      <c r="J61" s="25" t="s">
        <v>76</v>
      </c>
      <c r="K61" s="25" t="s">
        <v>67</v>
      </c>
      <c r="L61" s="27"/>
      <c r="M61" s="27">
        <v>500</v>
      </c>
      <c r="N61" s="27">
        <v>6825</v>
      </c>
    </row>
    <row r="62" spans="1:14" outlineLevel="2">
      <c r="A62" s="25"/>
      <c r="B62" s="25"/>
      <c r="C62" s="25"/>
      <c r="D62" s="25"/>
      <c r="E62" s="25"/>
      <c r="F62" s="25" t="s">
        <v>76</v>
      </c>
      <c r="G62" s="26">
        <v>42408</v>
      </c>
      <c r="H62" s="25" t="s">
        <v>132</v>
      </c>
      <c r="I62" s="25" t="s">
        <v>133</v>
      </c>
      <c r="J62" s="25" t="s">
        <v>134</v>
      </c>
      <c r="K62" s="25" t="s">
        <v>67</v>
      </c>
      <c r="L62" s="27"/>
      <c r="M62" s="27">
        <v>75</v>
      </c>
      <c r="N62" s="27">
        <v>6900</v>
      </c>
    </row>
    <row r="63" spans="1:14" outlineLevel="2">
      <c r="A63" s="25"/>
      <c r="B63" s="25"/>
      <c r="C63" s="25"/>
      <c r="D63" s="25"/>
      <c r="E63" s="25"/>
      <c r="F63" s="25" t="s">
        <v>76</v>
      </c>
      <c r="G63" s="26">
        <v>42409</v>
      </c>
      <c r="H63" s="25" t="s">
        <v>135</v>
      </c>
      <c r="I63" s="25" t="s">
        <v>136</v>
      </c>
      <c r="J63" s="25" t="s">
        <v>137</v>
      </c>
      <c r="K63" s="25" t="s">
        <v>67</v>
      </c>
      <c r="L63" s="27"/>
      <c r="M63" s="27">
        <v>1000</v>
      </c>
      <c r="N63" s="27">
        <v>7900</v>
      </c>
    </row>
    <row r="64" spans="1:14" outlineLevel="2">
      <c r="A64" s="25"/>
      <c r="B64" s="25"/>
      <c r="C64" s="25"/>
      <c r="D64" s="25"/>
      <c r="E64" s="25"/>
      <c r="F64" s="25" t="s">
        <v>76</v>
      </c>
      <c r="G64" s="26">
        <v>42416</v>
      </c>
      <c r="H64" s="25" t="s">
        <v>138</v>
      </c>
      <c r="I64" s="25" t="s">
        <v>139</v>
      </c>
      <c r="J64" s="25" t="s">
        <v>140</v>
      </c>
      <c r="K64" s="25" t="s">
        <v>67</v>
      </c>
      <c r="L64" s="27"/>
      <c r="M64" s="27">
        <v>125</v>
      </c>
      <c r="N64" s="27">
        <v>8025</v>
      </c>
    </row>
    <row r="65" spans="1:14" outlineLevel="2">
      <c r="A65" s="25"/>
      <c r="B65" s="25"/>
      <c r="C65" s="25"/>
      <c r="D65" s="25"/>
      <c r="E65" s="25"/>
      <c r="F65" s="25" t="s">
        <v>76</v>
      </c>
      <c r="G65" s="26">
        <v>42422</v>
      </c>
      <c r="H65" s="25" t="s">
        <v>141</v>
      </c>
      <c r="I65" s="25" t="s">
        <v>142</v>
      </c>
      <c r="J65" s="25" t="s">
        <v>76</v>
      </c>
      <c r="K65" s="25" t="s">
        <v>67</v>
      </c>
      <c r="L65" s="27"/>
      <c r="M65" s="27">
        <v>125</v>
      </c>
      <c r="N65" s="27">
        <v>8150</v>
      </c>
    </row>
    <row r="66" spans="1:14" outlineLevel="2">
      <c r="A66" s="25"/>
      <c r="B66" s="25"/>
      <c r="C66" s="25"/>
      <c r="D66" s="25"/>
      <c r="E66" s="25"/>
      <c r="F66" s="25" t="s">
        <v>76</v>
      </c>
      <c r="G66" s="26">
        <v>42430</v>
      </c>
      <c r="H66" s="25" t="s">
        <v>143</v>
      </c>
      <c r="I66" s="25" t="s">
        <v>144</v>
      </c>
      <c r="J66" s="25" t="s">
        <v>67</v>
      </c>
      <c r="K66" s="25" t="s">
        <v>67</v>
      </c>
      <c r="L66" s="27"/>
      <c r="M66" s="27">
        <v>1000</v>
      </c>
      <c r="N66" s="27">
        <v>9150</v>
      </c>
    </row>
    <row r="67" spans="1:14" outlineLevel="2">
      <c r="A67" s="25"/>
      <c r="B67" s="25"/>
      <c r="C67" s="25"/>
      <c r="D67" s="25"/>
      <c r="E67" s="25"/>
      <c r="F67" s="25" t="s">
        <v>76</v>
      </c>
      <c r="G67" s="26">
        <v>42443</v>
      </c>
      <c r="H67" s="25" t="s">
        <v>145</v>
      </c>
      <c r="I67" s="25" t="s">
        <v>117</v>
      </c>
      <c r="J67" s="25" t="s">
        <v>76</v>
      </c>
      <c r="K67" s="25" t="s">
        <v>67</v>
      </c>
      <c r="L67" s="27"/>
      <c r="M67" s="27">
        <v>125</v>
      </c>
      <c r="N67" s="27">
        <v>9275</v>
      </c>
    </row>
    <row r="68" spans="1:14" outlineLevel="2">
      <c r="A68" s="25"/>
      <c r="B68" s="25"/>
      <c r="C68" s="25"/>
      <c r="D68" s="25"/>
      <c r="E68" s="25"/>
      <c r="F68" s="25" t="s">
        <v>76</v>
      </c>
      <c r="G68" s="26">
        <v>42472</v>
      </c>
      <c r="H68" s="25" t="s">
        <v>146</v>
      </c>
      <c r="I68" s="25" t="s">
        <v>147</v>
      </c>
      <c r="J68" s="25" t="s">
        <v>76</v>
      </c>
      <c r="K68" s="25" t="s">
        <v>99</v>
      </c>
      <c r="L68" s="27"/>
      <c r="M68" s="27">
        <v>600</v>
      </c>
      <c r="N68" s="27">
        <v>9875</v>
      </c>
    </row>
    <row r="69" spans="1:14" outlineLevel="2">
      <c r="A69" s="25"/>
      <c r="B69" s="25"/>
      <c r="C69" s="25"/>
      <c r="D69" s="25"/>
      <c r="E69" s="25"/>
      <c r="F69" s="25" t="s">
        <v>76</v>
      </c>
      <c r="G69" s="26">
        <v>42478</v>
      </c>
      <c r="H69" s="25" t="s">
        <v>148</v>
      </c>
      <c r="I69" s="25" t="s">
        <v>149</v>
      </c>
      <c r="J69" s="25" t="s">
        <v>76</v>
      </c>
      <c r="K69" s="25" t="s">
        <v>99</v>
      </c>
      <c r="L69" s="27"/>
      <c r="M69" s="27">
        <v>500</v>
      </c>
      <c r="N69" s="27">
        <v>10375</v>
      </c>
    </row>
    <row r="70" spans="1:14" ht="13" outlineLevel="2" thickBot="1">
      <c r="A70" s="25"/>
      <c r="B70" s="25"/>
      <c r="C70" s="25"/>
      <c r="D70" s="25"/>
      <c r="E70" s="25"/>
      <c r="F70" s="25" t="s">
        <v>76</v>
      </c>
      <c r="G70" s="26">
        <v>42480</v>
      </c>
      <c r="H70" s="25" t="s">
        <v>150</v>
      </c>
      <c r="I70" s="25" t="s">
        <v>111</v>
      </c>
      <c r="J70" s="25" t="s">
        <v>76</v>
      </c>
      <c r="K70" s="25" t="s">
        <v>99</v>
      </c>
      <c r="L70" s="29"/>
      <c r="M70" s="29">
        <v>600</v>
      </c>
      <c r="N70" s="29">
        <v>10975</v>
      </c>
    </row>
    <row r="71" spans="1:14" ht="13" outlineLevel="1" thickBot="1">
      <c r="A71" s="25"/>
      <c r="B71" s="25"/>
      <c r="C71" s="25"/>
      <c r="D71" s="25"/>
      <c r="E71" s="25" t="s">
        <v>151</v>
      </c>
      <c r="F71" s="25"/>
      <c r="G71" s="26"/>
      <c r="H71" s="25"/>
      <c r="I71" s="25"/>
      <c r="J71" s="25"/>
      <c r="K71" s="25"/>
      <c r="L71" s="30">
        <f>ROUND(SUM(L49:L70),5)</f>
        <v>0</v>
      </c>
      <c r="M71" s="30">
        <f>ROUND(SUM(M49:M70),5)</f>
        <v>10975</v>
      </c>
      <c r="N71" s="30">
        <f>N70</f>
        <v>10975</v>
      </c>
    </row>
    <row r="72" spans="1:14" ht="13" thickBot="1">
      <c r="A72" s="25"/>
      <c r="B72" s="25"/>
      <c r="C72" s="25"/>
      <c r="D72" s="25" t="s">
        <v>25</v>
      </c>
      <c r="E72" s="25"/>
      <c r="F72" s="25"/>
      <c r="G72" s="26"/>
      <c r="H72" s="25"/>
      <c r="I72" s="25"/>
      <c r="J72" s="25"/>
      <c r="K72" s="25"/>
      <c r="L72" s="30">
        <f>ROUND(L36+L42+L48+L71,5)</f>
        <v>0</v>
      </c>
      <c r="M72" s="30">
        <f>ROUND(M36+M42+M48+M71,5)</f>
        <v>33383.089999999997</v>
      </c>
      <c r="N72" s="30">
        <f>ROUND(N36+N42+N48+N71,5)</f>
        <v>33383.089999999997</v>
      </c>
    </row>
    <row r="73" spans="1:14" ht="13" thickBot="1">
      <c r="A73" s="25"/>
      <c r="B73" s="25"/>
      <c r="C73" s="25" t="s">
        <v>26</v>
      </c>
      <c r="D73" s="25"/>
      <c r="E73" s="25"/>
      <c r="F73" s="25"/>
      <c r="G73" s="26"/>
      <c r="H73" s="25"/>
      <c r="I73" s="25"/>
      <c r="J73" s="25"/>
      <c r="K73" s="25"/>
      <c r="L73" s="31">
        <f t="shared" ref="L73:N74" si="0">L72</f>
        <v>0</v>
      </c>
      <c r="M73" s="31">
        <f t="shared" si="0"/>
        <v>33383.089999999997</v>
      </c>
      <c r="N73" s="31">
        <f t="shared" si="0"/>
        <v>33383.089999999997</v>
      </c>
    </row>
    <row r="74" spans="1:14">
      <c r="A74" s="25"/>
      <c r="B74" s="25" t="s">
        <v>27</v>
      </c>
      <c r="C74" s="25"/>
      <c r="D74" s="25"/>
      <c r="E74" s="25"/>
      <c r="F74" s="25"/>
      <c r="G74" s="26"/>
      <c r="H74" s="25"/>
      <c r="I74" s="25"/>
      <c r="J74" s="25"/>
      <c r="K74" s="25"/>
      <c r="L74" s="27">
        <f t="shared" si="0"/>
        <v>0</v>
      </c>
      <c r="M74" s="27">
        <f t="shared" si="0"/>
        <v>33383.089999999997</v>
      </c>
      <c r="N74" s="27">
        <f t="shared" si="0"/>
        <v>33383.089999999997</v>
      </c>
    </row>
    <row r="75" spans="1:14">
      <c r="A75" s="22"/>
      <c r="B75" s="22" t="s">
        <v>31</v>
      </c>
      <c r="C75" s="22"/>
      <c r="D75" s="22"/>
      <c r="E75" s="22"/>
      <c r="F75" s="22"/>
      <c r="G75" s="23"/>
      <c r="H75" s="22"/>
      <c r="I75" s="22"/>
      <c r="J75" s="22"/>
      <c r="K75" s="22"/>
      <c r="L75" s="24"/>
      <c r="M75" s="24"/>
      <c r="N75" s="24"/>
    </row>
    <row r="76" spans="1:14">
      <c r="A76" s="22"/>
      <c r="B76" s="22"/>
      <c r="C76" s="22" t="s">
        <v>32</v>
      </c>
      <c r="D76" s="22"/>
      <c r="E76" s="22"/>
      <c r="F76" s="22"/>
      <c r="G76" s="23"/>
      <c r="H76" s="22"/>
      <c r="I76" s="22"/>
      <c r="J76" s="22"/>
      <c r="K76" s="22"/>
      <c r="L76" s="24"/>
      <c r="M76" s="24"/>
      <c r="N76" s="24"/>
    </row>
    <row r="77" spans="1:14" outlineLevel="2">
      <c r="A77" s="22"/>
      <c r="B77" s="22"/>
      <c r="C77" s="22"/>
      <c r="D77" s="22" t="s">
        <v>33</v>
      </c>
      <c r="E77" s="22"/>
      <c r="F77" s="22"/>
      <c r="G77" s="23"/>
      <c r="H77" s="22"/>
      <c r="I77" s="22"/>
      <c r="J77" s="22"/>
      <c r="K77" s="22"/>
      <c r="L77" s="24"/>
      <c r="M77" s="24"/>
      <c r="N77" s="24"/>
    </row>
    <row r="78" spans="1:14" outlineLevel="2">
      <c r="A78" s="25"/>
      <c r="B78" s="25"/>
      <c r="C78" s="25"/>
      <c r="D78" s="25"/>
      <c r="E78" s="25"/>
      <c r="F78" s="25" t="s">
        <v>64</v>
      </c>
      <c r="G78" s="26">
        <v>42400</v>
      </c>
      <c r="H78" s="25" t="s">
        <v>152</v>
      </c>
      <c r="I78" s="25"/>
      <c r="J78" s="25" t="s">
        <v>153</v>
      </c>
      <c r="K78" s="25" t="s">
        <v>67</v>
      </c>
      <c r="L78" s="27">
        <v>7000</v>
      </c>
      <c r="M78" s="27"/>
      <c r="N78" s="27">
        <v>-7000</v>
      </c>
    </row>
    <row r="79" spans="1:14" outlineLevel="2">
      <c r="A79" s="25"/>
      <c r="B79" s="25"/>
      <c r="C79" s="25"/>
      <c r="D79" s="25"/>
      <c r="E79" s="25"/>
      <c r="F79" s="25" t="s">
        <v>64</v>
      </c>
      <c r="G79" s="26">
        <v>42490</v>
      </c>
      <c r="H79" s="25" t="s">
        <v>154</v>
      </c>
      <c r="I79" s="25"/>
      <c r="J79" s="25" t="s">
        <v>155</v>
      </c>
      <c r="K79" s="25" t="s">
        <v>67</v>
      </c>
      <c r="L79" s="27">
        <v>602</v>
      </c>
      <c r="M79" s="27"/>
      <c r="N79" s="27">
        <v>-7602</v>
      </c>
    </row>
    <row r="80" spans="1:14" ht="13" outlineLevel="2" thickBot="1">
      <c r="A80" s="25"/>
      <c r="B80" s="25"/>
      <c r="C80" s="25"/>
      <c r="D80" s="25"/>
      <c r="E80" s="25"/>
      <c r="F80" s="25" t="s">
        <v>64</v>
      </c>
      <c r="G80" s="26">
        <v>42521</v>
      </c>
      <c r="H80" s="25" t="s">
        <v>156</v>
      </c>
      <c r="I80" s="25"/>
      <c r="J80" s="25" t="s">
        <v>78</v>
      </c>
      <c r="K80" s="25" t="s">
        <v>67</v>
      </c>
      <c r="L80" s="28">
        <v>700</v>
      </c>
      <c r="M80" s="28"/>
      <c r="N80" s="28">
        <v>-8302</v>
      </c>
    </row>
    <row r="81" spans="1:14" outlineLevel="1">
      <c r="A81" s="25"/>
      <c r="B81" s="25"/>
      <c r="C81" s="25"/>
      <c r="D81" s="25" t="s">
        <v>157</v>
      </c>
      <c r="E81" s="25"/>
      <c r="F81" s="25"/>
      <c r="G81" s="26"/>
      <c r="H81" s="25"/>
      <c r="I81" s="25"/>
      <c r="J81" s="25"/>
      <c r="K81" s="25"/>
      <c r="L81" s="27">
        <f>ROUND(SUM(L77:L80),5)</f>
        <v>8302</v>
      </c>
      <c r="M81" s="27">
        <f>ROUND(SUM(M77:M80),5)</f>
        <v>0</v>
      </c>
      <c r="N81" s="27">
        <f>N80</f>
        <v>-8302</v>
      </c>
    </row>
    <row r="82" spans="1:14" outlineLevel="2">
      <c r="A82" s="22"/>
      <c r="B82" s="22"/>
      <c r="C82" s="22"/>
      <c r="D82" s="22" t="s">
        <v>34</v>
      </c>
      <c r="E82" s="22"/>
      <c r="F82" s="22"/>
      <c r="G82" s="23"/>
      <c r="H82" s="22"/>
      <c r="I82" s="22"/>
      <c r="J82" s="22"/>
      <c r="K82" s="22"/>
      <c r="L82" s="24"/>
      <c r="M82" s="24"/>
      <c r="N82" s="24"/>
    </row>
    <row r="83" spans="1:14" outlineLevel="2">
      <c r="A83" s="25"/>
      <c r="B83" s="25"/>
      <c r="C83" s="25"/>
      <c r="D83" s="25"/>
      <c r="E83" s="25"/>
      <c r="F83" s="25" t="s">
        <v>64</v>
      </c>
      <c r="G83" s="26">
        <v>42370</v>
      </c>
      <c r="H83" s="25" t="s">
        <v>158</v>
      </c>
      <c r="I83" s="25"/>
      <c r="J83" s="25" t="s">
        <v>159</v>
      </c>
      <c r="K83" s="25" t="s">
        <v>67</v>
      </c>
      <c r="L83" s="27"/>
      <c r="M83" s="27">
        <v>3397.45</v>
      </c>
      <c r="N83" s="27">
        <v>3397.45</v>
      </c>
    </row>
    <row r="84" spans="1:14" outlineLevel="2">
      <c r="A84" s="25"/>
      <c r="B84" s="25"/>
      <c r="C84" s="25"/>
      <c r="D84" s="25"/>
      <c r="E84" s="25"/>
      <c r="F84" s="25" t="s">
        <v>64</v>
      </c>
      <c r="G84" s="26">
        <v>42370</v>
      </c>
      <c r="H84" s="25" t="s">
        <v>158</v>
      </c>
      <c r="I84" s="25"/>
      <c r="J84" s="25" t="s">
        <v>159</v>
      </c>
      <c r="K84" s="25" t="s">
        <v>67</v>
      </c>
      <c r="L84" s="27"/>
      <c r="M84" s="27">
        <v>259.89999999999998</v>
      </c>
      <c r="N84" s="27">
        <v>3657.35</v>
      </c>
    </row>
    <row r="85" spans="1:14" outlineLevel="2">
      <c r="A85" s="25"/>
      <c r="B85" s="25"/>
      <c r="C85" s="25"/>
      <c r="D85" s="25"/>
      <c r="E85" s="25"/>
      <c r="F85" s="25" t="s">
        <v>64</v>
      </c>
      <c r="G85" s="26">
        <v>42384</v>
      </c>
      <c r="H85" s="25" t="s">
        <v>160</v>
      </c>
      <c r="I85" s="25"/>
      <c r="J85" s="25" t="s">
        <v>161</v>
      </c>
      <c r="K85" s="25" t="s">
        <v>67</v>
      </c>
      <c r="L85" s="27">
        <v>288.54000000000002</v>
      </c>
      <c r="M85" s="27"/>
      <c r="N85" s="27">
        <v>3368.81</v>
      </c>
    </row>
    <row r="86" spans="1:14" outlineLevel="2">
      <c r="A86" s="25"/>
      <c r="B86" s="25"/>
      <c r="C86" s="25"/>
      <c r="D86" s="25"/>
      <c r="E86" s="25"/>
      <c r="F86" s="25" t="s">
        <v>64</v>
      </c>
      <c r="G86" s="26">
        <v>42384</v>
      </c>
      <c r="H86" s="25" t="s">
        <v>160</v>
      </c>
      <c r="I86" s="25"/>
      <c r="J86" s="25" t="s">
        <v>162</v>
      </c>
      <c r="K86" s="25" t="s">
        <v>67</v>
      </c>
      <c r="L86" s="27">
        <v>384.62</v>
      </c>
      <c r="M86" s="27"/>
      <c r="N86" s="27">
        <v>2984.19</v>
      </c>
    </row>
    <row r="87" spans="1:14" outlineLevel="2">
      <c r="A87" s="25"/>
      <c r="B87" s="25"/>
      <c r="C87" s="25"/>
      <c r="D87" s="25"/>
      <c r="E87" s="25"/>
      <c r="F87" s="25" t="s">
        <v>64</v>
      </c>
      <c r="G87" s="26">
        <v>42384</v>
      </c>
      <c r="H87" s="25" t="s">
        <v>160</v>
      </c>
      <c r="I87" s="25"/>
      <c r="J87" s="25" t="s">
        <v>163</v>
      </c>
      <c r="K87" s="25" t="s">
        <v>67</v>
      </c>
      <c r="L87" s="27">
        <v>1506.41</v>
      </c>
      <c r="M87" s="27"/>
      <c r="N87" s="27">
        <v>1477.78</v>
      </c>
    </row>
    <row r="88" spans="1:14" outlineLevel="2">
      <c r="A88" s="25"/>
      <c r="B88" s="25"/>
      <c r="C88" s="25"/>
      <c r="D88" s="25"/>
      <c r="E88" s="25"/>
      <c r="F88" s="25" t="s">
        <v>64</v>
      </c>
      <c r="G88" s="26">
        <v>42384</v>
      </c>
      <c r="H88" s="25" t="s">
        <v>160</v>
      </c>
      <c r="I88" s="25"/>
      <c r="J88" s="25" t="s">
        <v>164</v>
      </c>
      <c r="K88" s="25" t="s">
        <v>67</v>
      </c>
      <c r="L88" s="27">
        <v>192.31</v>
      </c>
      <c r="M88" s="27"/>
      <c r="N88" s="27">
        <v>1285.47</v>
      </c>
    </row>
    <row r="89" spans="1:14" outlineLevel="2">
      <c r="A89" s="25"/>
      <c r="B89" s="25"/>
      <c r="C89" s="25"/>
      <c r="D89" s="25"/>
      <c r="E89" s="25"/>
      <c r="F89" s="25" t="s">
        <v>64</v>
      </c>
      <c r="G89" s="26">
        <v>42398</v>
      </c>
      <c r="H89" s="25" t="s">
        <v>165</v>
      </c>
      <c r="I89" s="25"/>
      <c r="J89" s="25" t="s">
        <v>161</v>
      </c>
      <c r="K89" s="25" t="s">
        <v>67</v>
      </c>
      <c r="L89" s="27">
        <v>288.54000000000002</v>
      </c>
      <c r="M89" s="27"/>
      <c r="N89" s="27">
        <v>996.93</v>
      </c>
    </row>
    <row r="90" spans="1:14" outlineLevel="2">
      <c r="A90" s="25"/>
      <c r="B90" s="25"/>
      <c r="C90" s="25"/>
      <c r="D90" s="25"/>
      <c r="E90" s="25"/>
      <c r="F90" s="25" t="s">
        <v>64</v>
      </c>
      <c r="G90" s="26">
        <v>42398</v>
      </c>
      <c r="H90" s="25" t="s">
        <v>165</v>
      </c>
      <c r="I90" s="25"/>
      <c r="J90" s="25" t="s">
        <v>162</v>
      </c>
      <c r="K90" s="25" t="s">
        <v>67</v>
      </c>
      <c r="L90" s="27">
        <v>192.31</v>
      </c>
      <c r="M90" s="27"/>
      <c r="N90" s="27">
        <v>804.62</v>
      </c>
    </row>
    <row r="91" spans="1:14" outlineLevel="2">
      <c r="A91" s="25"/>
      <c r="B91" s="25"/>
      <c r="C91" s="25"/>
      <c r="D91" s="25"/>
      <c r="E91" s="25"/>
      <c r="F91" s="25" t="s">
        <v>64</v>
      </c>
      <c r="G91" s="26">
        <v>42398</v>
      </c>
      <c r="H91" s="25" t="s">
        <v>165</v>
      </c>
      <c r="I91" s="25"/>
      <c r="J91" s="25" t="s">
        <v>163</v>
      </c>
      <c r="K91" s="25" t="s">
        <v>67</v>
      </c>
      <c r="L91" s="27">
        <v>1891.03</v>
      </c>
      <c r="M91" s="27"/>
      <c r="N91" s="27">
        <v>-1086.4100000000001</v>
      </c>
    </row>
    <row r="92" spans="1:14" outlineLevel="2">
      <c r="A92" s="25"/>
      <c r="B92" s="25"/>
      <c r="C92" s="25"/>
      <c r="D92" s="25"/>
      <c r="E92" s="25"/>
      <c r="F92" s="25" t="s">
        <v>64</v>
      </c>
      <c r="G92" s="26">
        <v>42400</v>
      </c>
      <c r="H92" s="25" t="s">
        <v>166</v>
      </c>
      <c r="I92" s="25"/>
      <c r="J92" s="25" t="s">
        <v>167</v>
      </c>
      <c r="K92" s="25" t="s">
        <v>67</v>
      </c>
      <c r="L92" s="27">
        <v>33.22</v>
      </c>
      <c r="M92" s="27"/>
      <c r="N92" s="27">
        <v>-1119.6300000000001</v>
      </c>
    </row>
    <row r="93" spans="1:14" outlineLevel="2">
      <c r="A93" s="25"/>
      <c r="B93" s="25"/>
      <c r="C93" s="25"/>
      <c r="D93" s="25"/>
      <c r="E93" s="25"/>
      <c r="F93" s="25" t="s">
        <v>64</v>
      </c>
      <c r="G93" s="26">
        <v>42400</v>
      </c>
      <c r="H93" s="25" t="s">
        <v>168</v>
      </c>
      <c r="I93" s="25"/>
      <c r="J93" s="25" t="s">
        <v>169</v>
      </c>
      <c r="K93" s="25" t="s">
        <v>67</v>
      </c>
      <c r="L93" s="27">
        <v>3717.96</v>
      </c>
      <c r="M93" s="27"/>
      <c r="N93" s="27">
        <v>-4837.59</v>
      </c>
    </row>
    <row r="94" spans="1:14" outlineLevel="2">
      <c r="A94" s="25"/>
      <c r="B94" s="25"/>
      <c r="C94" s="25"/>
      <c r="D94" s="25"/>
      <c r="E94" s="25"/>
      <c r="F94" s="25" t="s">
        <v>64</v>
      </c>
      <c r="G94" s="26">
        <v>42400</v>
      </c>
      <c r="H94" s="25" t="s">
        <v>168</v>
      </c>
      <c r="I94" s="25"/>
      <c r="J94" s="25" t="s">
        <v>170</v>
      </c>
      <c r="K94" s="25" t="s">
        <v>67</v>
      </c>
      <c r="L94" s="27">
        <v>284.42</v>
      </c>
      <c r="M94" s="27"/>
      <c r="N94" s="27">
        <v>-5122.01</v>
      </c>
    </row>
    <row r="95" spans="1:14" outlineLevel="2">
      <c r="A95" s="25"/>
      <c r="B95" s="25"/>
      <c r="C95" s="25"/>
      <c r="D95" s="25"/>
      <c r="E95" s="25"/>
      <c r="F95" s="25" t="s">
        <v>64</v>
      </c>
      <c r="G95" s="26">
        <v>42401</v>
      </c>
      <c r="H95" s="25" t="s">
        <v>171</v>
      </c>
      <c r="I95" s="25"/>
      <c r="J95" s="25" t="s">
        <v>169</v>
      </c>
      <c r="K95" s="25" t="s">
        <v>67</v>
      </c>
      <c r="L95" s="27"/>
      <c r="M95" s="27">
        <v>3717.96</v>
      </c>
      <c r="N95" s="27">
        <v>-1404.05</v>
      </c>
    </row>
    <row r="96" spans="1:14" outlineLevel="2">
      <c r="A96" s="25"/>
      <c r="B96" s="25"/>
      <c r="C96" s="25"/>
      <c r="D96" s="25"/>
      <c r="E96" s="25"/>
      <c r="F96" s="25" t="s">
        <v>64</v>
      </c>
      <c r="G96" s="26">
        <v>42401</v>
      </c>
      <c r="H96" s="25" t="s">
        <v>171</v>
      </c>
      <c r="I96" s="25"/>
      <c r="J96" s="25" t="s">
        <v>170</v>
      </c>
      <c r="K96" s="25" t="s">
        <v>67</v>
      </c>
      <c r="L96" s="27"/>
      <c r="M96" s="27">
        <v>284.42</v>
      </c>
      <c r="N96" s="27">
        <v>-1119.6300000000001</v>
      </c>
    </row>
    <row r="97" spans="1:14" outlineLevel="2">
      <c r="A97" s="25"/>
      <c r="B97" s="25"/>
      <c r="C97" s="25"/>
      <c r="D97" s="25"/>
      <c r="E97" s="25"/>
      <c r="F97" s="25" t="s">
        <v>64</v>
      </c>
      <c r="G97" s="26">
        <v>42412</v>
      </c>
      <c r="H97" s="25" t="s">
        <v>172</v>
      </c>
      <c r="I97" s="25"/>
      <c r="J97" s="25" t="s">
        <v>161</v>
      </c>
      <c r="K97" s="25" t="s">
        <v>67</v>
      </c>
      <c r="L97" s="27">
        <v>288.54000000000002</v>
      </c>
      <c r="M97" s="27"/>
      <c r="N97" s="27">
        <v>-1408.17</v>
      </c>
    </row>
    <row r="98" spans="1:14" outlineLevel="2">
      <c r="A98" s="25"/>
      <c r="B98" s="25"/>
      <c r="C98" s="25"/>
      <c r="D98" s="25"/>
      <c r="E98" s="25"/>
      <c r="F98" s="25" t="s">
        <v>64</v>
      </c>
      <c r="G98" s="26">
        <v>42412</v>
      </c>
      <c r="H98" s="25" t="s">
        <v>172</v>
      </c>
      <c r="I98" s="25"/>
      <c r="J98" s="25" t="s">
        <v>163</v>
      </c>
      <c r="K98" s="25" t="s">
        <v>67</v>
      </c>
      <c r="L98" s="27">
        <v>2083.34</v>
      </c>
      <c r="M98" s="27"/>
      <c r="N98" s="27">
        <v>-3491.51</v>
      </c>
    </row>
    <row r="99" spans="1:14" outlineLevel="2">
      <c r="A99" s="25"/>
      <c r="B99" s="25"/>
      <c r="C99" s="25"/>
      <c r="D99" s="25"/>
      <c r="E99" s="25"/>
      <c r="F99" s="25" t="s">
        <v>64</v>
      </c>
      <c r="G99" s="26">
        <v>42429</v>
      </c>
      <c r="H99" s="25" t="s">
        <v>173</v>
      </c>
      <c r="I99" s="25"/>
      <c r="J99" s="25" t="s">
        <v>161</v>
      </c>
      <c r="K99" s="25" t="s">
        <v>67</v>
      </c>
      <c r="L99" s="27">
        <v>205.87</v>
      </c>
      <c r="M99" s="27"/>
      <c r="N99" s="27">
        <v>-3697.38</v>
      </c>
    </row>
    <row r="100" spans="1:14" outlineLevel="2">
      <c r="A100" s="25"/>
      <c r="B100" s="25"/>
      <c r="C100" s="25"/>
      <c r="D100" s="25"/>
      <c r="E100" s="25"/>
      <c r="F100" s="25" t="s">
        <v>64</v>
      </c>
      <c r="G100" s="26">
        <v>42429</v>
      </c>
      <c r="H100" s="25" t="s">
        <v>173</v>
      </c>
      <c r="I100" s="25"/>
      <c r="J100" s="25" t="s">
        <v>162</v>
      </c>
      <c r="K100" s="25" t="s">
        <v>67</v>
      </c>
      <c r="L100" s="27">
        <v>192.31</v>
      </c>
      <c r="M100" s="27"/>
      <c r="N100" s="27">
        <v>-3889.69</v>
      </c>
    </row>
    <row r="101" spans="1:14" outlineLevel="2">
      <c r="A101" s="25"/>
      <c r="B101" s="25"/>
      <c r="C101" s="25"/>
      <c r="D101" s="25"/>
      <c r="E101" s="25"/>
      <c r="F101" s="25" t="s">
        <v>64</v>
      </c>
      <c r="G101" s="26">
        <v>42429</v>
      </c>
      <c r="H101" s="25" t="s">
        <v>173</v>
      </c>
      <c r="I101" s="25"/>
      <c r="J101" s="25" t="s">
        <v>163</v>
      </c>
      <c r="K101" s="25" t="s">
        <v>67</v>
      </c>
      <c r="L101" s="27">
        <v>1891.03</v>
      </c>
      <c r="M101" s="27"/>
      <c r="N101" s="27">
        <v>-5780.72</v>
      </c>
    </row>
    <row r="102" spans="1:14" outlineLevel="2">
      <c r="A102" s="25"/>
      <c r="B102" s="25"/>
      <c r="C102" s="25"/>
      <c r="D102" s="25"/>
      <c r="E102" s="25"/>
      <c r="F102" s="25" t="s">
        <v>64</v>
      </c>
      <c r="G102" s="26">
        <v>42429</v>
      </c>
      <c r="H102" s="25" t="s">
        <v>174</v>
      </c>
      <c r="I102" s="25"/>
      <c r="J102" s="25"/>
      <c r="K102" s="25" t="s">
        <v>67</v>
      </c>
      <c r="L102" s="27">
        <v>3846.17</v>
      </c>
      <c r="M102" s="27"/>
      <c r="N102" s="27">
        <v>-9626.89</v>
      </c>
    </row>
    <row r="103" spans="1:14" outlineLevel="2">
      <c r="A103" s="25"/>
      <c r="B103" s="25"/>
      <c r="C103" s="25"/>
      <c r="D103" s="25"/>
      <c r="E103" s="25"/>
      <c r="F103" s="25" t="s">
        <v>64</v>
      </c>
      <c r="G103" s="26">
        <v>42429</v>
      </c>
      <c r="H103" s="25" t="s">
        <v>174</v>
      </c>
      <c r="I103" s="25"/>
      <c r="J103" s="25"/>
      <c r="K103" s="25" t="s">
        <v>67</v>
      </c>
      <c r="L103" s="27">
        <v>294.23</v>
      </c>
      <c r="M103" s="27"/>
      <c r="N103" s="27">
        <v>-9921.1200000000008</v>
      </c>
    </row>
    <row r="104" spans="1:14" outlineLevel="2">
      <c r="A104" s="25"/>
      <c r="B104" s="25"/>
      <c r="C104" s="25"/>
      <c r="D104" s="25"/>
      <c r="E104" s="25"/>
      <c r="F104" s="25" t="s">
        <v>64</v>
      </c>
      <c r="G104" s="26">
        <v>42429</v>
      </c>
      <c r="H104" s="25" t="s">
        <v>175</v>
      </c>
      <c r="I104" s="25"/>
      <c r="J104" s="25"/>
      <c r="K104" s="25" t="s">
        <v>67</v>
      </c>
      <c r="L104" s="27">
        <v>29.82</v>
      </c>
      <c r="M104" s="27"/>
      <c r="N104" s="27">
        <v>-9950.94</v>
      </c>
    </row>
    <row r="105" spans="1:14" outlineLevel="2">
      <c r="A105" s="25"/>
      <c r="B105" s="25"/>
      <c r="C105" s="25"/>
      <c r="D105" s="25"/>
      <c r="E105" s="25"/>
      <c r="F105" s="25" t="s">
        <v>64</v>
      </c>
      <c r="G105" s="26">
        <v>42430</v>
      </c>
      <c r="H105" s="25" t="s">
        <v>176</v>
      </c>
      <c r="I105" s="25"/>
      <c r="J105" s="25" t="s">
        <v>177</v>
      </c>
      <c r="K105" s="25" t="s">
        <v>67</v>
      </c>
      <c r="L105" s="27"/>
      <c r="M105" s="27">
        <v>3846.17</v>
      </c>
      <c r="N105" s="27">
        <v>-6104.77</v>
      </c>
    </row>
    <row r="106" spans="1:14" outlineLevel="2">
      <c r="A106" s="25"/>
      <c r="B106" s="25"/>
      <c r="C106" s="25"/>
      <c r="D106" s="25"/>
      <c r="E106" s="25"/>
      <c r="F106" s="25" t="s">
        <v>64</v>
      </c>
      <c r="G106" s="26">
        <v>42430</v>
      </c>
      <c r="H106" s="25" t="s">
        <v>176</v>
      </c>
      <c r="I106" s="25"/>
      <c r="J106" s="25" t="s">
        <v>177</v>
      </c>
      <c r="K106" s="25" t="s">
        <v>67</v>
      </c>
      <c r="L106" s="27"/>
      <c r="M106" s="27">
        <v>294.23</v>
      </c>
      <c r="N106" s="27">
        <v>-5810.54</v>
      </c>
    </row>
    <row r="107" spans="1:14" outlineLevel="2">
      <c r="A107" s="25"/>
      <c r="B107" s="25"/>
      <c r="C107" s="25"/>
      <c r="D107" s="25"/>
      <c r="E107" s="25"/>
      <c r="F107" s="25" t="s">
        <v>64</v>
      </c>
      <c r="G107" s="26">
        <v>42444</v>
      </c>
      <c r="H107" s="25" t="s">
        <v>178</v>
      </c>
      <c r="I107" s="25"/>
      <c r="J107" s="25" t="s">
        <v>161</v>
      </c>
      <c r="K107" s="25" t="s">
        <v>67</v>
      </c>
      <c r="L107" s="27">
        <v>159.38</v>
      </c>
      <c r="M107" s="27"/>
      <c r="N107" s="27">
        <v>-5969.92</v>
      </c>
    </row>
    <row r="108" spans="1:14" outlineLevel="2">
      <c r="A108" s="25"/>
      <c r="B108" s="25"/>
      <c r="C108" s="25"/>
      <c r="D108" s="25"/>
      <c r="E108" s="25"/>
      <c r="F108" s="25" t="s">
        <v>64</v>
      </c>
      <c r="G108" s="26">
        <v>42444</v>
      </c>
      <c r="H108" s="25" t="s">
        <v>178</v>
      </c>
      <c r="I108" s="25"/>
      <c r="J108" s="25" t="s">
        <v>163</v>
      </c>
      <c r="K108" s="25" t="s">
        <v>67</v>
      </c>
      <c r="L108" s="27">
        <v>2083.34</v>
      </c>
      <c r="M108" s="27"/>
      <c r="N108" s="27">
        <v>-8053.26</v>
      </c>
    </row>
    <row r="109" spans="1:14" outlineLevel="2">
      <c r="A109" s="25"/>
      <c r="B109" s="25"/>
      <c r="C109" s="25"/>
      <c r="D109" s="25"/>
      <c r="E109" s="25"/>
      <c r="F109" s="25" t="s">
        <v>64</v>
      </c>
      <c r="G109" s="26">
        <v>42460</v>
      </c>
      <c r="H109" s="25" t="s">
        <v>179</v>
      </c>
      <c r="I109" s="25"/>
      <c r="J109" s="25"/>
      <c r="K109" s="25" t="s">
        <v>67</v>
      </c>
      <c r="L109" s="27">
        <v>31.99</v>
      </c>
      <c r="M109" s="27"/>
      <c r="N109" s="27">
        <v>-8085.25</v>
      </c>
    </row>
    <row r="110" spans="1:14" outlineLevel="2">
      <c r="A110" s="25"/>
      <c r="B110" s="25"/>
      <c r="C110" s="25"/>
      <c r="D110" s="25"/>
      <c r="E110" s="25"/>
      <c r="F110" s="25" t="s">
        <v>64</v>
      </c>
      <c r="G110" s="26">
        <v>42460</v>
      </c>
      <c r="H110" s="25" t="s">
        <v>180</v>
      </c>
      <c r="I110" s="25"/>
      <c r="J110" s="25"/>
      <c r="K110" s="25" t="s">
        <v>67</v>
      </c>
      <c r="L110" s="27">
        <v>3621.81</v>
      </c>
      <c r="M110" s="27"/>
      <c r="N110" s="27">
        <v>-11707.06</v>
      </c>
    </row>
    <row r="111" spans="1:14" outlineLevel="2">
      <c r="A111" s="25"/>
      <c r="B111" s="25"/>
      <c r="C111" s="25"/>
      <c r="D111" s="25"/>
      <c r="E111" s="25"/>
      <c r="F111" s="25" t="s">
        <v>64</v>
      </c>
      <c r="G111" s="26">
        <v>42460</v>
      </c>
      <c r="H111" s="25" t="s">
        <v>180</v>
      </c>
      <c r="I111" s="25"/>
      <c r="J111" s="25"/>
      <c r="K111" s="25" t="s">
        <v>67</v>
      </c>
      <c r="L111" s="27">
        <v>277.07</v>
      </c>
      <c r="M111" s="27"/>
      <c r="N111" s="27">
        <v>-11984.13</v>
      </c>
    </row>
    <row r="112" spans="1:14" outlineLevel="2">
      <c r="A112" s="25"/>
      <c r="B112" s="25"/>
      <c r="C112" s="25"/>
      <c r="D112" s="25"/>
      <c r="E112" s="25"/>
      <c r="F112" s="25" t="s">
        <v>64</v>
      </c>
      <c r="G112" s="26">
        <v>42460</v>
      </c>
      <c r="H112" s="25" t="s">
        <v>181</v>
      </c>
      <c r="I112" s="25"/>
      <c r="J112" s="25" t="s">
        <v>161</v>
      </c>
      <c r="K112" s="25" t="s">
        <v>67</v>
      </c>
      <c r="L112" s="27">
        <v>159.38</v>
      </c>
      <c r="M112" s="27"/>
      <c r="N112" s="27">
        <v>-12143.51</v>
      </c>
    </row>
    <row r="113" spans="1:14" outlineLevel="2">
      <c r="A113" s="25"/>
      <c r="B113" s="25"/>
      <c r="C113" s="25"/>
      <c r="D113" s="25"/>
      <c r="E113" s="25"/>
      <c r="F113" s="25" t="s">
        <v>64</v>
      </c>
      <c r="G113" s="26">
        <v>42460</v>
      </c>
      <c r="H113" s="25" t="s">
        <v>181</v>
      </c>
      <c r="I113" s="25"/>
      <c r="J113" s="25" t="s">
        <v>163</v>
      </c>
      <c r="K113" s="25" t="s">
        <v>67</v>
      </c>
      <c r="L113" s="27">
        <v>1698.72</v>
      </c>
      <c r="M113" s="27"/>
      <c r="N113" s="27">
        <v>-13842.23</v>
      </c>
    </row>
    <row r="114" spans="1:14" outlineLevel="2">
      <c r="A114" s="25"/>
      <c r="B114" s="25"/>
      <c r="C114" s="25"/>
      <c r="D114" s="25"/>
      <c r="E114" s="25"/>
      <c r="F114" s="25" t="s">
        <v>64</v>
      </c>
      <c r="G114" s="26">
        <v>42460</v>
      </c>
      <c r="H114" s="25" t="s">
        <v>181</v>
      </c>
      <c r="I114" s="25"/>
      <c r="J114" s="25" t="s">
        <v>164</v>
      </c>
      <c r="K114" s="25" t="s">
        <v>67</v>
      </c>
      <c r="L114" s="27">
        <v>384.62</v>
      </c>
      <c r="M114" s="27"/>
      <c r="N114" s="27">
        <v>-14226.85</v>
      </c>
    </row>
    <row r="115" spans="1:14" outlineLevel="2">
      <c r="A115" s="25"/>
      <c r="B115" s="25"/>
      <c r="C115" s="25"/>
      <c r="D115" s="25"/>
      <c r="E115" s="25"/>
      <c r="F115" s="25" t="s">
        <v>64</v>
      </c>
      <c r="G115" s="26">
        <v>42461</v>
      </c>
      <c r="H115" s="25" t="s">
        <v>182</v>
      </c>
      <c r="I115" s="25"/>
      <c r="J115" s="25" t="s">
        <v>183</v>
      </c>
      <c r="K115" s="25" t="s">
        <v>67</v>
      </c>
      <c r="L115" s="27"/>
      <c r="M115" s="27">
        <v>3621.81</v>
      </c>
      <c r="N115" s="27">
        <v>-10605.04</v>
      </c>
    </row>
    <row r="116" spans="1:14" outlineLevel="2">
      <c r="A116" s="25"/>
      <c r="B116" s="25"/>
      <c r="C116" s="25"/>
      <c r="D116" s="25"/>
      <c r="E116" s="25"/>
      <c r="F116" s="25" t="s">
        <v>64</v>
      </c>
      <c r="G116" s="26">
        <v>42461</v>
      </c>
      <c r="H116" s="25" t="s">
        <v>182</v>
      </c>
      <c r="I116" s="25"/>
      <c r="J116" s="25" t="s">
        <v>183</v>
      </c>
      <c r="K116" s="25" t="s">
        <v>67</v>
      </c>
      <c r="L116" s="27"/>
      <c r="M116" s="27">
        <v>277.07</v>
      </c>
      <c r="N116" s="27">
        <v>-10327.969999999999</v>
      </c>
    </row>
    <row r="117" spans="1:14" outlineLevel="2">
      <c r="A117" s="25"/>
      <c r="B117" s="25"/>
      <c r="C117" s="25"/>
      <c r="D117" s="25"/>
      <c r="E117" s="25"/>
      <c r="F117" s="25" t="s">
        <v>64</v>
      </c>
      <c r="G117" s="26">
        <v>42475</v>
      </c>
      <c r="H117" s="25" t="s">
        <v>184</v>
      </c>
      <c r="I117" s="25"/>
      <c r="J117" s="25" t="s">
        <v>161</v>
      </c>
      <c r="K117" s="25" t="s">
        <v>67</v>
      </c>
      <c r="L117" s="27">
        <v>159.38</v>
      </c>
      <c r="M117" s="27"/>
      <c r="N117" s="27">
        <v>-10487.35</v>
      </c>
    </row>
    <row r="118" spans="1:14" outlineLevel="2">
      <c r="A118" s="25"/>
      <c r="B118" s="25"/>
      <c r="C118" s="25"/>
      <c r="D118" s="25"/>
      <c r="E118" s="25"/>
      <c r="F118" s="25" t="s">
        <v>64</v>
      </c>
      <c r="G118" s="26">
        <v>42475</v>
      </c>
      <c r="H118" s="25" t="s">
        <v>184</v>
      </c>
      <c r="I118" s="25"/>
      <c r="J118" s="25" t="s">
        <v>163</v>
      </c>
      <c r="K118" s="25" t="s">
        <v>67</v>
      </c>
      <c r="L118" s="27">
        <v>1121.8</v>
      </c>
      <c r="M118" s="27"/>
      <c r="N118" s="27">
        <v>-11609.15</v>
      </c>
    </row>
    <row r="119" spans="1:14" outlineLevel="2">
      <c r="A119" s="25"/>
      <c r="B119" s="25"/>
      <c r="C119" s="25"/>
      <c r="D119" s="25"/>
      <c r="E119" s="25"/>
      <c r="F119" s="25" t="s">
        <v>64</v>
      </c>
      <c r="G119" s="26">
        <v>42475</v>
      </c>
      <c r="H119" s="25" t="s">
        <v>184</v>
      </c>
      <c r="I119" s="25"/>
      <c r="J119" s="25" t="s">
        <v>164</v>
      </c>
      <c r="K119" s="25" t="s">
        <v>67</v>
      </c>
      <c r="L119" s="27">
        <v>961.54</v>
      </c>
      <c r="M119" s="27"/>
      <c r="N119" s="27">
        <v>-12570.69</v>
      </c>
    </row>
    <row r="120" spans="1:14" outlineLevel="2">
      <c r="A120" s="25"/>
      <c r="B120" s="25"/>
      <c r="C120" s="25"/>
      <c r="D120" s="25"/>
      <c r="E120" s="25"/>
      <c r="F120" s="25" t="s">
        <v>64</v>
      </c>
      <c r="G120" s="26">
        <v>42489</v>
      </c>
      <c r="H120" s="25" t="s">
        <v>185</v>
      </c>
      <c r="I120" s="25"/>
      <c r="J120" s="25" t="s">
        <v>161</v>
      </c>
      <c r="K120" s="25" t="s">
        <v>67</v>
      </c>
      <c r="L120" s="27">
        <v>159.38</v>
      </c>
      <c r="M120" s="27"/>
      <c r="N120" s="27">
        <v>-12730.07</v>
      </c>
    </row>
    <row r="121" spans="1:14" outlineLevel="2">
      <c r="A121" s="25"/>
      <c r="B121" s="25"/>
      <c r="C121" s="25"/>
      <c r="D121" s="25"/>
      <c r="E121" s="25"/>
      <c r="F121" s="25" t="s">
        <v>64</v>
      </c>
      <c r="G121" s="26">
        <v>42489</v>
      </c>
      <c r="H121" s="25" t="s">
        <v>185</v>
      </c>
      <c r="I121" s="25"/>
      <c r="J121" s="25" t="s">
        <v>163</v>
      </c>
      <c r="K121" s="25" t="s">
        <v>67</v>
      </c>
      <c r="L121" s="27">
        <v>1891.03</v>
      </c>
      <c r="M121" s="27"/>
      <c r="N121" s="27">
        <v>-14621.1</v>
      </c>
    </row>
    <row r="122" spans="1:14" outlineLevel="2">
      <c r="A122" s="25"/>
      <c r="B122" s="25"/>
      <c r="C122" s="25"/>
      <c r="D122" s="25"/>
      <c r="E122" s="25"/>
      <c r="F122" s="25" t="s">
        <v>64</v>
      </c>
      <c r="G122" s="26">
        <v>42489</v>
      </c>
      <c r="H122" s="25" t="s">
        <v>185</v>
      </c>
      <c r="I122" s="25"/>
      <c r="J122" s="25" t="s">
        <v>164</v>
      </c>
      <c r="K122" s="25" t="s">
        <v>67</v>
      </c>
      <c r="L122" s="27">
        <v>192.31</v>
      </c>
      <c r="M122" s="27"/>
      <c r="N122" s="27">
        <v>-14813.41</v>
      </c>
    </row>
    <row r="123" spans="1:14" outlineLevel="2">
      <c r="A123" s="25"/>
      <c r="B123" s="25"/>
      <c r="C123" s="25"/>
      <c r="D123" s="25"/>
      <c r="E123" s="25"/>
      <c r="F123" s="25" t="s">
        <v>64</v>
      </c>
      <c r="G123" s="26">
        <v>42490</v>
      </c>
      <c r="H123" s="25" t="s">
        <v>186</v>
      </c>
      <c r="I123" s="25"/>
      <c r="J123" s="25"/>
      <c r="K123" s="25" t="s">
        <v>67</v>
      </c>
      <c r="L123" s="27">
        <v>3621.81</v>
      </c>
      <c r="M123" s="27"/>
      <c r="N123" s="27">
        <v>-18435.22</v>
      </c>
    </row>
    <row r="124" spans="1:14" outlineLevel="2">
      <c r="A124" s="25"/>
      <c r="B124" s="25"/>
      <c r="C124" s="25"/>
      <c r="D124" s="25"/>
      <c r="E124" s="25"/>
      <c r="F124" s="25" t="s">
        <v>64</v>
      </c>
      <c r="G124" s="26">
        <v>42490</v>
      </c>
      <c r="H124" s="25" t="s">
        <v>186</v>
      </c>
      <c r="I124" s="25"/>
      <c r="J124" s="25"/>
      <c r="K124" s="25" t="s">
        <v>67</v>
      </c>
      <c r="L124" s="27">
        <v>277.07</v>
      </c>
      <c r="M124" s="27"/>
      <c r="N124" s="27">
        <v>-18712.29</v>
      </c>
    </row>
    <row r="125" spans="1:14" outlineLevel="2">
      <c r="A125" s="25"/>
      <c r="B125" s="25"/>
      <c r="C125" s="25"/>
      <c r="D125" s="25"/>
      <c r="E125" s="25"/>
      <c r="F125" s="25" t="s">
        <v>64</v>
      </c>
      <c r="G125" s="26">
        <v>42490</v>
      </c>
      <c r="H125" s="25" t="s">
        <v>187</v>
      </c>
      <c r="I125" s="25"/>
      <c r="J125" s="25"/>
      <c r="K125" s="25" t="s">
        <v>67</v>
      </c>
      <c r="L125" s="27">
        <v>32.82</v>
      </c>
      <c r="M125" s="27"/>
      <c r="N125" s="27">
        <v>-18745.11</v>
      </c>
    </row>
    <row r="126" spans="1:14" outlineLevel="2">
      <c r="A126" s="25"/>
      <c r="B126" s="25"/>
      <c r="C126" s="25"/>
      <c r="D126" s="25"/>
      <c r="E126" s="25"/>
      <c r="F126" s="25" t="s">
        <v>64</v>
      </c>
      <c r="G126" s="26">
        <v>42491</v>
      </c>
      <c r="H126" s="25" t="s">
        <v>188</v>
      </c>
      <c r="I126" s="25"/>
      <c r="J126" s="25" t="s">
        <v>189</v>
      </c>
      <c r="K126" s="25" t="s">
        <v>67</v>
      </c>
      <c r="L126" s="27"/>
      <c r="M126" s="27">
        <v>3621.81</v>
      </c>
      <c r="N126" s="27">
        <v>-15123.3</v>
      </c>
    </row>
    <row r="127" spans="1:14" outlineLevel="2">
      <c r="A127" s="25"/>
      <c r="B127" s="25"/>
      <c r="C127" s="25"/>
      <c r="D127" s="25"/>
      <c r="E127" s="25"/>
      <c r="F127" s="25" t="s">
        <v>64</v>
      </c>
      <c r="G127" s="26">
        <v>42491</v>
      </c>
      <c r="H127" s="25" t="s">
        <v>188</v>
      </c>
      <c r="I127" s="25"/>
      <c r="J127" s="25" t="s">
        <v>189</v>
      </c>
      <c r="K127" s="25" t="s">
        <v>67</v>
      </c>
      <c r="L127" s="27"/>
      <c r="M127" s="27">
        <v>277.07</v>
      </c>
      <c r="N127" s="27">
        <v>-14846.23</v>
      </c>
    </row>
    <row r="128" spans="1:14" outlineLevel="2">
      <c r="A128" s="25"/>
      <c r="B128" s="25"/>
      <c r="C128" s="25"/>
      <c r="D128" s="25"/>
      <c r="E128" s="25"/>
      <c r="F128" s="25" t="s">
        <v>64</v>
      </c>
      <c r="G128" s="26">
        <v>42503</v>
      </c>
      <c r="H128" s="25" t="s">
        <v>190</v>
      </c>
      <c r="I128" s="25"/>
      <c r="J128" s="25" t="s">
        <v>161</v>
      </c>
      <c r="K128" s="25" t="s">
        <v>67</v>
      </c>
      <c r="L128" s="27">
        <v>159.38</v>
      </c>
      <c r="M128" s="27"/>
      <c r="N128" s="27">
        <v>-15005.61</v>
      </c>
    </row>
    <row r="129" spans="1:14" outlineLevel="2">
      <c r="A129" s="25"/>
      <c r="B129" s="25"/>
      <c r="C129" s="25"/>
      <c r="D129" s="25"/>
      <c r="E129" s="25"/>
      <c r="F129" s="25" t="s">
        <v>64</v>
      </c>
      <c r="G129" s="26">
        <v>42503</v>
      </c>
      <c r="H129" s="25" t="s">
        <v>190</v>
      </c>
      <c r="I129" s="25"/>
      <c r="J129" s="25" t="s">
        <v>163</v>
      </c>
      <c r="K129" s="25" t="s">
        <v>67</v>
      </c>
      <c r="L129" s="27">
        <v>2083.34</v>
      </c>
      <c r="M129" s="27"/>
      <c r="N129" s="27">
        <v>-17088.95</v>
      </c>
    </row>
    <row r="130" spans="1:14" outlineLevel="2">
      <c r="A130" s="25"/>
      <c r="B130" s="25"/>
      <c r="C130" s="25"/>
      <c r="D130" s="25"/>
      <c r="E130" s="25"/>
      <c r="F130" s="25" t="s">
        <v>64</v>
      </c>
      <c r="G130" s="26">
        <v>42521</v>
      </c>
      <c r="H130" s="25" t="s">
        <v>191</v>
      </c>
      <c r="I130" s="25"/>
      <c r="J130" s="25" t="s">
        <v>161</v>
      </c>
      <c r="K130" s="25" t="s">
        <v>67</v>
      </c>
      <c r="L130" s="27">
        <v>159.38</v>
      </c>
      <c r="M130" s="27"/>
      <c r="N130" s="27">
        <v>-17248.330000000002</v>
      </c>
    </row>
    <row r="131" spans="1:14" outlineLevel="2">
      <c r="A131" s="25"/>
      <c r="B131" s="25"/>
      <c r="C131" s="25"/>
      <c r="D131" s="25"/>
      <c r="E131" s="25"/>
      <c r="F131" s="25" t="s">
        <v>64</v>
      </c>
      <c r="G131" s="26">
        <v>42521</v>
      </c>
      <c r="H131" s="25" t="s">
        <v>191</v>
      </c>
      <c r="I131" s="25"/>
      <c r="J131" s="25" t="s">
        <v>163</v>
      </c>
      <c r="K131" s="25" t="s">
        <v>67</v>
      </c>
      <c r="L131" s="27">
        <v>2083.34</v>
      </c>
      <c r="M131" s="27"/>
      <c r="N131" s="27">
        <v>-19331.669999999998</v>
      </c>
    </row>
    <row r="132" spans="1:14" ht="13" outlineLevel="2" thickBot="1">
      <c r="A132" s="25"/>
      <c r="B132" s="25"/>
      <c r="C132" s="25"/>
      <c r="D132" s="25"/>
      <c r="E132" s="25"/>
      <c r="F132" s="25" t="s">
        <v>64</v>
      </c>
      <c r="G132" s="26">
        <v>42521</v>
      </c>
      <c r="H132" s="25" t="s">
        <v>192</v>
      </c>
      <c r="I132" s="25"/>
      <c r="J132" s="25"/>
      <c r="K132" s="25" t="s">
        <v>67</v>
      </c>
      <c r="L132" s="28">
        <v>31.71</v>
      </c>
      <c r="M132" s="28"/>
      <c r="N132" s="28">
        <v>-19363.38</v>
      </c>
    </row>
    <row r="133" spans="1:14" outlineLevel="1">
      <c r="A133" s="25"/>
      <c r="B133" s="25"/>
      <c r="C133" s="25"/>
      <c r="D133" s="25" t="s">
        <v>193</v>
      </c>
      <c r="E133" s="25"/>
      <c r="F133" s="25"/>
      <c r="G133" s="26"/>
      <c r="H133" s="25"/>
      <c r="I133" s="25"/>
      <c r="J133" s="25"/>
      <c r="K133" s="25"/>
      <c r="L133" s="27">
        <f>ROUND(SUM(L82:L132),5)</f>
        <v>38961.269999999997</v>
      </c>
      <c r="M133" s="27">
        <f>ROUND(SUM(M82:M132),5)</f>
        <v>19597.89</v>
      </c>
      <c r="N133" s="27">
        <f>N132</f>
        <v>-19363.38</v>
      </c>
    </row>
    <row r="134" spans="1:14" outlineLevel="2">
      <c r="A134" s="22"/>
      <c r="B134" s="22"/>
      <c r="C134" s="22"/>
      <c r="D134" s="22" t="s">
        <v>35</v>
      </c>
      <c r="E134" s="22"/>
      <c r="F134" s="22"/>
      <c r="G134" s="23"/>
      <c r="H134" s="22"/>
      <c r="I134" s="22"/>
      <c r="J134" s="22"/>
      <c r="K134" s="22"/>
      <c r="L134" s="24"/>
      <c r="M134" s="24"/>
      <c r="N134" s="24"/>
    </row>
    <row r="135" spans="1:14" outlineLevel="2">
      <c r="A135" s="25"/>
      <c r="B135" s="25"/>
      <c r="C135" s="25"/>
      <c r="D135" s="25"/>
      <c r="E135" s="25"/>
      <c r="F135" s="25" t="s">
        <v>194</v>
      </c>
      <c r="G135" s="26">
        <v>42394</v>
      </c>
      <c r="H135" s="25" t="s">
        <v>195</v>
      </c>
      <c r="I135" s="25" t="s">
        <v>196</v>
      </c>
      <c r="J135" s="25" t="s">
        <v>197</v>
      </c>
      <c r="K135" s="25" t="s">
        <v>198</v>
      </c>
      <c r="L135" s="27">
        <v>22</v>
      </c>
      <c r="M135" s="27"/>
      <c r="N135" s="27">
        <v>-22</v>
      </c>
    </row>
    <row r="136" spans="1:14" outlineLevel="2">
      <c r="A136" s="25"/>
      <c r="B136" s="25"/>
      <c r="C136" s="25"/>
      <c r="D136" s="25"/>
      <c r="E136" s="25"/>
      <c r="F136" s="25" t="s">
        <v>194</v>
      </c>
      <c r="G136" s="26">
        <v>42425</v>
      </c>
      <c r="H136" s="25" t="s">
        <v>195</v>
      </c>
      <c r="I136" s="25" t="s">
        <v>196</v>
      </c>
      <c r="J136" s="25" t="s">
        <v>199</v>
      </c>
      <c r="K136" s="25" t="s">
        <v>198</v>
      </c>
      <c r="L136" s="27">
        <v>29.95</v>
      </c>
      <c r="M136" s="27"/>
      <c r="N136" s="27">
        <v>-51.95</v>
      </c>
    </row>
    <row r="137" spans="1:14" outlineLevel="2">
      <c r="A137" s="25"/>
      <c r="B137" s="25"/>
      <c r="C137" s="25"/>
      <c r="D137" s="25"/>
      <c r="E137" s="25"/>
      <c r="F137" s="25" t="s">
        <v>194</v>
      </c>
      <c r="G137" s="26">
        <v>42425</v>
      </c>
      <c r="H137" s="25" t="s">
        <v>195</v>
      </c>
      <c r="I137" s="25" t="s">
        <v>196</v>
      </c>
      <c r="J137" s="25" t="s">
        <v>197</v>
      </c>
      <c r="K137" s="25" t="s">
        <v>198</v>
      </c>
      <c r="L137" s="27">
        <v>22</v>
      </c>
      <c r="M137" s="27"/>
      <c r="N137" s="27">
        <v>-73.95</v>
      </c>
    </row>
    <row r="138" spans="1:14" outlineLevel="2">
      <c r="A138" s="25"/>
      <c r="B138" s="25"/>
      <c r="C138" s="25"/>
      <c r="D138" s="25"/>
      <c r="E138" s="25"/>
      <c r="F138" s="25" t="s">
        <v>194</v>
      </c>
      <c r="G138" s="26">
        <v>42454</v>
      </c>
      <c r="H138" s="25" t="s">
        <v>195</v>
      </c>
      <c r="I138" s="25" t="s">
        <v>196</v>
      </c>
      <c r="J138" s="25" t="s">
        <v>200</v>
      </c>
      <c r="K138" s="25" t="s">
        <v>198</v>
      </c>
      <c r="L138" s="27">
        <v>22</v>
      </c>
      <c r="M138" s="27"/>
      <c r="N138" s="27">
        <v>-95.95</v>
      </c>
    </row>
    <row r="139" spans="1:14" outlineLevel="2">
      <c r="A139" s="25"/>
      <c r="B139" s="25"/>
      <c r="C139" s="25"/>
      <c r="D139" s="25"/>
      <c r="E139" s="25"/>
      <c r="F139" s="25" t="s">
        <v>194</v>
      </c>
      <c r="G139" s="26">
        <v>42454</v>
      </c>
      <c r="H139" s="25" t="s">
        <v>195</v>
      </c>
      <c r="I139" s="25" t="s">
        <v>196</v>
      </c>
      <c r="J139" s="25" t="s">
        <v>199</v>
      </c>
      <c r="K139" s="25" t="s">
        <v>198</v>
      </c>
      <c r="L139" s="27">
        <v>29.95</v>
      </c>
      <c r="M139" s="27"/>
      <c r="N139" s="27">
        <v>-125.9</v>
      </c>
    </row>
    <row r="140" spans="1:14" outlineLevel="2">
      <c r="A140" s="25"/>
      <c r="B140" s="25"/>
      <c r="C140" s="25"/>
      <c r="D140" s="25"/>
      <c r="E140" s="25"/>
      <c r="F140" s="25" t="s">
        <v>194</v>
      </c>
      <c r="G140" s="26">
        <v>42454</v>
      </c>
      <c r="H140" s="25" t="s">
        <v>195</v>
      </c>
      <c r="I140" s="25" t="s">
        <v>196</v>
      </c>
      <c r="J140" s="25" t="s">
        <v>201</v>
      </c>
      <c r="K140" s="25" t="s">
        <v>198</v>
      </c>
      <c r="L140" s="27">
        <v>306.39999999999998</v>
      </c>
      <c r="M140" s="27"/>
      <c r="N140" s="27">
        <v>-432.3</v>
      </c>
    </row>
    <row r="141" spans="1:14" outlineLevel="2">
      <c r="A141" s="25"/>
      <c r="B141" s="25"/>
      <c r="C141" s="25"/>
      <c r="D141" s="25"/>
      <c r="E141" s="25"/>
      <c r="F141" s="25" t="s">
        <v>194</v>
      </c>
      <c r="G141" s="26">
        <v>42485</v>
      </c>
      <c r="H141" s="25" t="s">
        <v>195</v>
      </c>
      <c r="I141" s="25" t="s">
        <v>196</v>
      </c>
      <c r="J141" s="25" t="s">
        <v>202</v>
      </c>
      <c r="K141" s="25" t="s">
        <v>198</v>
      </c>
      <c r="L141" s="27">
        <v>22</v>
      </c>
      <c r="M141" s="27"/>
      <c r="N141" s="27">
        <v>-454.3</v>
      </c>
    </row>
    <row r="142" spans="1:14" ht="13" outlineLevel="2" thickBot="1">
      <c r="A142" s="25"/>
      <c r="B142" s="25"/>
      <c r="C142" s="25"/>
      <c r="D142" s="25"/>
      <c r="E142" s="25"/>
      <c r="F142" s="25" t="s">
        <v>194</v>
      </c>
      <c r="G142" s="26">
        <v>42515</v>
      </c>
      <c r="H142" s="25" t="s">
        <v>195</v>
      </c>
      <c r="I142" s="25" t="s">
        <v>196</v>
      </c>
      <c r="J142" s="25" t="s">
        <v>197</v>
      </c>
      <c r="K142" s="25" t="s">
        <v>203</v>
      </c>
      <c r="L142" s="28">
        <v>16</v>
      </c>
      <c r="M142" s="28"/>
      <c r="N142" s="28">
        <v>-470.3</v>
      </c>
    </row>
    <row r="143" spans="1:14" outlineLevel="1">
      <c r="A143" s="25"/>
      <c r="B143" s="25"/>
      <c r="C143" s="25"/>
      <c r="D143" s="25" t="s">
        <v>204</v>
      </c>
      <c r="E143" s="25"/>
      <c r="F143" s="25"/>
      <c r="G143" s="26"/>
      <c r="H143" s="25"/>
      <c r="I143" s="25"/>
      <c r="J143" s="25"/>
      <c r="K143" s="25"/>
      <c r="L143" s="27">
        <f>ROUND(SUM(L134:L142),5)</f>
        <v>470.3</v>
      </c>
      <c r="M143" s="27">
        <f>ROUND(SUM(M134:M142),5)</f>
        <v>0</v>
      </c>
      <c r="N143" s="27">
        <f>N142</f>
        <v>-470.3</v>
      </c>
    </row>
    <row r="144" spans="1:14" outlineLevel="2">
      <c r="A144" s="22"/>
      <c r="B144" s="22"/>
      <c r="C144" s="22"/>
      <c r="D144" s="22" t="s">
        <v>36</v>
      </c>
      <c r="E144" s="22"/>
      <c r="F144" s="22"/>
      <c r="G144" s="23"/>
      <c r="H144" s="22"/>
      <c r="I144" s="22"/>
      <c r="J144" s="22"/>
      <c r="K144" s="22"/>
      <c r="L144" s="24"/>
      <c r="M144" s="24"/>
      <c r="N144" s="24"/>
    </row>
    <row r="145" spans="1:14" outlineLevel="2">
      <c r="A145" s="25"/>
      <c r="B145" s="25"/>
      <c r="C145" s="25"/>
      <c r="D145" s="25"/>
      <c r="E145" s="25"/>
      <c r="F145" s="25" t="s">
        <v>194</v>
      </c>
      <c r="G145" s="26">
        <v>42370</v>
      </c>
      <c r="H145" s="25" t="s">
        <v>205</v>
      </c>
      <c r="I145" s="25" t="s">
        <v>206</v>
      </c>
      <c r="J145" s="25" t="s">
        <v>207</v>
      </c>
      <c r="K145" s="25" t="s">
        <v>198</v>
      </c>
      <c r="L145" s="27">
        <v>300</v>
      </c>
      <c r="M145" s="27"/>
      <c r="N145" s="27">
        <v>-300</v>
      </c>
    </row>
    <row r="146" spans="1:14" outlineLevel="2">
      <c r="A146" s="25"/>
      <c r="B146" s="25"/>
      <c r="C146" s="25"/>
      <c r="D146" s="25"/>
      <c r="E146" s="25"/>
      <c r="F146" s="25" t="s">
        <v>194</v>
      </c>
      <c r="G146" s="26">
        <v>42370</v>
      </c>
      <c r="H146" s="25" t="s">
        <v>205</v>
      </c>
      <c r="I146" s="25" t="s">
        <v>206</v>
      </c>
      <c r="J146" s="25" t="s">
        <v>207</v>
      </c>
      <c r="K146" s="25" t="s">
        <v>84</v>
      </c>
      <c r="L146" s="27">
        <v>875</v>
      </c>
      <c r="M146" s="27"/>
      <c r="N146" s="27">
        <v>-1175</v>
      </c>
    </row>
    <row r="147" spans="1:14" outlineLevel="2">
      <c r="A147" s="25"/>
      <c r="B147" s="25"/>
      <c r="C147" s="25"/>
      <c r="D147" s="25"/>
      <c r="E147" s="25"/>
      <c r="F147" s="25" t="s">
        <v>194</v>
      </c>
      <c r="G147" s="26">
        <v>42370</v>
      </c>
      <c r="H147" s="25" t="s">
        <v>205</v>
      </c>
      <c r="I147" s="25" t="s">
        <v>206</v>
      </c>
      <c r="J147" s="25" t="s">
        <v>207</v>
      </c>
      <c r="K147" s="25" t="s">
        <v>81</v>
      </c>
      <c r="L147" s="27">
        <v>1069</v>
      </c>
      <c r="M147" s="27"/>
      <c r="N147" s="27">
        <v>-2244</v>
      </c>
    </row>
    <row r="148" spans="1:14" outlineLevel="2">
      <c r="A148" s="25"/>
      <c r="B148" s="25"/>
      <c r="C148" s="25"/>
      <c r="D148" s="25"/>
      <c r="E148" s="25"/>
      <c r="F148" s="25" t="s">
        <v>194</v>
      </c>
      <c r="G148" s="26">
        <v>42376</v>
      </c>
      <c r="H148" s="25" t="s">
        <v>208</v>
      </c>
      <c r="I148" s="25" t="s">
        <v>209</v>
      </c>
      <c r="J148" s="25" t="s">
        <v>210</v>
      </c>
      <c r="K148" s="25" t="s">
        <v>67</v>
      </c>
      <c r="L148" s="27">
        <v>1500</v>
      </c>
      <c r="M148" s="27"/>
      <c r="N148" s="27">
        <v>-3744</v>
      </c>
    </row>
    <row r="149" spans="1:14" outlineLevel="2">
      <c r="A149" s="25"/>
      <c r="B149" s="25"/>
      <c r="C149" s="25"/>
      <c r="D149" s="25"/>
      <c r="E149" s="25"/>
      <c r="F149" s="25" t="s">
        <v>194</v>
      </c>
      <c r="G149" s="26">
        <v>42384</v>
      </c>
      <c r="H149" s="25" t="s">
        <v>211</v>
      </c>
      <c r="I149" s="25" t="s">
        <v>206</v>
      </c>
      <c r="J149" s="25" t="s">
        <v>212</v>
      </c>
      <c r="K149" s="25" t="s">
        <v>81</v>
      </c>
      <c r="L149" s="27">
        <v>300</v>
      </c>
      <c r="M149" s="27"/>
      <c r="N149" s="27">
        <v>-4044</v>
      </c>
    </row>
    <row r="150" spans="1:14" outlineLevel="2">
      <c r="A150" s="25"/>
      <c r="B150" s="25"/>
      <c r="C150" s="25"/>
      <c r="D150" s="25"/>
      <c r="E150" s="25"/>
      <c r="F150" s="25" t="s">
        <v>194</v>
      </c>
      <c r="G150" s="26">
        <v>42384</v>
      </c>
      <c r="H150" s="25" t="s">
        <v>211</v>
      </c>
      <c r="I150" s="25" t="s">
        <v>206</v>
      </c>
      <c r="J150" s="25" t="s">
        <v>212</v>
      </c>
      <c r="K150" s="25" t="s">
        <v>198</v>
      </c>
      <c r="L150" s="27">
        <v>875</v>
      </c>
      <c r="M150" s="27"/>
      <c r="N150" s="27">
        <v>-4919</v>
      </c>
    </row>
    <row r="151" spans="1:14" outlineLevel="2">
      <c r="A151" s="25"/>
      <c r="B151" s="25"/>
      <c r="C151" s="25"/>
      <c r="D151" s="25"/>
      <c r="E151" s="25"/>
      <c r="F151" s="25" t="s">
        <v>194</v>
      </c>
      <c r="G151" s="26">
        <v>42384</v>
      </c>
      <c r="H151" s="25" t="s">
        <v>211</v>
      </c>
      <c r="I151" s="25" t="s">
        <v>206</v>
      </c>
      <c r="J151" s="25" t="s">
        <v>212</v>
      </c>
      <c r="K151" s="25" t="s">
        <v>81</v>
      </c>
      <c r="L151" s="27">
        <v>1069</v>
      </c>
      <c r="M151" s="27"/>
      <c r="N151" s="27">
        <v>-5988</v>
      </c>
    </row>
    <row r="152" spans="1:14" outlineLevel="2">
      <c r="A152" s="25"/>
      <c r="B152" s="25"/>
      <c r="C152" s="25"/>
      <c r="D152" s="25"/>
      <c r="E152" s="25"/>
      <c r="F152" s="25" t="s">
        <v>194</v>
      </c>
      <c r="G152" s="26">
        <v>42401</v>
      </c>
      <c r="H152" s="25" t="s">
        <v>213</v>
      </c>
      <c r="I152" s="25" t="s">
        <v>206</v>
      </c>
      <c r="J152" s="25" t="s">
        <v>214</v>
      </c>
      <c r="K152" s="25" t="s">
        <v>198</v>
      </c>
      <c r="L152" s="27">
        <v>300</v>
      </c>
      <c r="M152" s="27"/>
      <c r="N152" s="27">
        <v>-6288</v>
      </c>
    </row>
    <row r="153" spans="1:14" outlineLevel="2">
      <c r="A153" s="25"/>
      <c r="B153" s="25"/>
      <c r="C153" s="25"/>
      <c r="D153" s="25"/>
      <c r="E153" s="25"/>
      <c r="F153" s="25" t="s">
        <v>194</v>
      </c>
      <c r="G153" s="26">
        <v>42401</v>
      </c>
      <c r="H153" s="25" t="s">
        <v>213</v>
      </c>
      <c r="I153" s="25" t="s">
        <v>206</v>
      </c>
      <c r="J153" s="25" t="s">
        <v>214</v>
      </c>
      <c r="K153" s="25" t="s">
        <v>84</v>
      </c>
      <c r="L153" s="27">
        <v>875</v>
      </c>
      <c r="M153" s="27"/>
      <c r="N153" s="27">
        <v>-7163</v>
      </c>
    </row>
    <row r="154" spans="1:14" outlineLevel="2">
      <c r="A154" s="25"/>
      <c r="B154" s="25"/>
      <c r="C154" s="25"/>
      <c r="D154" s="25"/>
      <c r="E154" s="25"/>
      <c r="F154" s="25" t="s">
        <v>194</v>
      </c>
      <c r="G154" s="26">
        <v>42401</v>
      </c>
      <c r="H154" s="25" t="s">
        <v>213</v>
      </c>
      <c r="I154" s="25" t="s">
        <v>206</v>
      </c>
      <c r="J154" s="25" t="s">
        <v>214</v>
      </c>
      <c r="K154" s="25" t="s">
        <v>81</v>
      </c>
      <c r="L154" s="27">
        <v>1069</v>
      </c>
      <c r="M154" s="27"/>
      <c r="N154" s="27">
        <v>-8232</v>
      </c>
    </row>
    <row r="155" spans="1:14" outlineLevel="2">
      <c r="A155" s="25"/>
      <c r="B155" s="25"/>
      <c r="C155" s="25"/>
      <c r="D155" s="25"/>
      <c r="E155" s="25"/>
      <c r="F155" s="25" t="s">
        <v>194</v>
      </c>
      <c r="G155" s="26">
        <v>42405</v>
      </c>
      <c r="H155" s="25" t="s">
        <v>215</v>
      </c>
      <c r="I155" s="25" t="s">
        <v>216</v>
      </c>
      <c r="J155" s="25" t="s">
        <v>217</v>
      </c>
      <c r="K155" s="25" t="s">
        <v>198</v>
      </c>
      <c r="L155" s="27">
        <v>175</v>
      </c>
      <c r="M155" s="27"/>
      <c r="N155" s="27">
        <v>-8407</v>
      </c>
    </row>
    <row r="156" spans="1:14" outlineLevel="2">
      <c r="A156" s="25"/>
      <c r="B156" s="25"/>
      <c r="C156" s="25"/>
      <c r="D156" s="25"/>
      <c r="E156" s="25"/>
      <c r="F156" s="25" t="s">
        <v>194</v>
      </c>
      <c r="G156" s="26">
        <v>42409</v>
      </c>
      <c r="H156" s="25" t="s">
        <v>218</v>
      </c>
      <c r="I156" s="25" t="s">
        <v>219</v>
      </c>
      <c r="J156" s="25" t="s">
        <v>220</v>
      </c>
      <c r="K156" s="25" t="s">
        <v>67</v>
      </c>
      <c r="L156" s="27">
        <v>6650</v>
      </c>
      <c r="M156" s="27"/>
      <c r="N156" s="27">
        <v>-15057</v>
      </c>
    </row>
    <row r="157" spans="1:14" outlineLevel="2">
      <c r="A157" s="25"/>
      <c r="B157" s="25"/>
      <c r="C157" s="25"/>
      <c r="D157" s="25"/>
      <c r="E157" s="25"/>
      <c r="F157" s="25" t="s">
        <v>194</v>
      </c>
      <c r="G157" s="26">
        <v>42415</v>
      </c>
      <c r="H157" s="25" t="s">
        <v>221</v>
      </c>
      <c r="I157" s="25" t="s">
        <v>206</v>
      </c>
      <c r="J157" s="25" t="s">
        <v>222</v>
      </c>
      <c r="K157" s="25" t="s">
        <v>198</v>
      </c>
      <c r="L157" s="27">
        <v>300</v>
      </c>
      <c r="M157" s="27"/>
      <c r="N157" s="27">
        <v>-15357</v>
      </c>
    </row>
    <row r="158" spans="1:14" outlineLevel="2">
      <c r="A158" s="25"/>
      <c r="B158" s="25"/>
      <c r="C158" s="25"/>
      <c r="D158" s="25"/>
      <c r="E158" s="25"/>
      <c r="F158" s="25" t="s">
        <v>194</v>
      </c>
      <c r="G158" s="26">
        <v>42415</v>
      </c>
      <c r="H158" s="25" t="s">
        <v>221</v>
      </c>
      <c r="I158" s="25" t="s">
        <v>206</v>
      </c>
      <c r="J158" s="25" t="s">
        <v>222</v>
      </c>
      <c r="K158" s="25" t="s">
        <v>84</v>
      </c>
      <c r="L158" s="27">
        <v>875</v>
      </c>
      <c r="M158" s="27"/>
      <c r="N158" s="27">
        <v>-16232</v>
      </c>
    </row>
    <row r="159" spans="1:14" outlineLevel="2">
      <c r="A159" s="25"/>
      <c r="B159" s="25"/>
      <c r="C159" s="25"/>
      <c r="D159" s="25"/>
      <c r="E159" s="25"/>
      <c r="F159" s="25" t="s">
        <v>194</v>
      </c>
      <c r="G159" s="26">
        <v>42415</v>
      </c>
      <c r="H159" s="25" t="s">
        <v>221</v>
      </c>
      <c r="I159" s="25" t="s">
        <v>206</v>
      </c>
      <c r="J159" s="25" t="s">
        <v>222</v>
      </c>
      <c r="K159" s="25" t="s">
        <v>81</v>
      </c>
      <c r="L159" s="27">
        <v>1069</v>
      </c>
      <c r="M159" s="27"/>
      <c r="N159" s="27">
        <v>-17301</v>
      </c>
    </row>
    <row r="160" spans="1:14" outlineLevel="2">
      <c r="A160" s="25"/>
      <c r="B160" s="25"/>
      <c r="C160" s="25"/>
      <c r="D160" s="25"/>
      <c r="E160" s="25"/>
      <c r="F160" s="25" t="s">
        <v>194</v>
      </c>
      <c r="G160" s="26">
        <v>42430</v>
      </c>
      <c r="H160" s="25" t="s">
        <v>223</v>
      </c>
      <c r="I160" s="25" t="s">
        <v>206</v>
      </c>
      <c r="J160" s="25" t="s">
        <v>224</v>
      </c>
      <c r="K160" s="25" t="s">
        <v>198</v>
      </c>
      <c r="L160" s="27">
        <v>300</v>
      </c>
      <c r="M160" s="27"/>
      <c r="N160" s="27">
        <v>-17601</v>
      </c>
    </row>
    <row r="161" spans="1:14" outlineLevel="2">
      <c r="A161" s="25"/>
      <c r="B161" s="25"/>
      <c r="C161" s="25"/>
      <c r="D161" s="25"/>
      <c r="E161" s="25"/>
      <c r="F161" s="25" t="s">
        <v>194</v>
      </c>
      <c r="G161" s="26">
        <v>42430</v>
      </c>
      <c r="H161" s="25" t="s">
        <v>223</v>
      </c>
      <c r="I161" s="25" t="s">
        <v>206</v>
      </c>
      <c r="J161" s="25" t="s">
        <v>224</v>
      </c>
      <c r="K161" s="25" t="s">
        <v>84</v>
      </c>
      <c r="L161" s="27">
        <v>875</v>
      </c>
      <c r="M161" s="27"/>
      <c r="N161" s="27">
        <v>-18476</v>
      </c>
    </row>
    <row r="162" spans="1:14" outlineLevel="2">
      <c r="A162" s="25"/>
      <c r="B162" s="25"/>
      <c r="C162" s="25"/>
      <c r="D162" s="25"/>
      <c r="E162" s="25"/>
      <c r="F162" s="25" t="s">
        <v>194</v>
      </c>
      <c r="G162" s="26">
        <v>42430</v>
      </c>
      <c r="H162" s="25" t="s">
        <v>225</v>
      </c>
      <c r="I162" s="25" t="s">
        <v>216</v>
      </c>
      <c r="J162" s="25" t="s">
        <v>226</v>
      </c>
      <c r="K162" s="25" t="s">
        <v>198</v>
      </c>
      <c r="L162" s="27">
        <v>175</v>
      </c>
      <c r="M162" s="27"/>
      <c r="N162" s="27">
        <v>-18651</v>
      </c>
    </row>
    <row r="163" spans="1:14" outlineLevel="2">
      <c r="A163" s="25"/>
      <c r="B163" s="25"/>
      <c r="C163" s="25"/>
      <c r="D163" s="25"/>
      <c r="E163" s="25"/>
      <c r="F163" s="25" t="s">
        <v>194</v>
      </c>
      <c r="G163" s="26">
        <v>42444</v>
      </c>
      <c r="H163" s="25" t="s">
        <v>227</v>
      </c>
      <c r="I163" s="25" t="s">
        <v>206</v>
      </c>
      <c r="J163" s="25" t="s">
        <v>228</v>
      </c>
      <c r="K163" s="25" t="s">
        <v>198</v>
      </c>
      <c r="L163" s="27">
        <v>300</v>
      </c>
      <c r="M163" s="27"/>
      <c r="N163" s="27">
        <v>-18951</v>
      </c>
    </row>
    <row r="164" spans="1:14" outlineLevel="2">
      <c r="A164" s="25"/>
      <c r="B164" s="25"/>
      <c r="C164" s="25"/>
      <c r="D164" s="25"/>
      <c r="E164" s="25"/>
      <c r="F164" s="25" t="s">
        <v>194</v>
      </c>
      <c r="G164" s="26">
        <v>42444</v>
      </c>
      <c r="H164" s="25" t="s">
        <v>227</v>
      </c>
      <c r="I164" s="25" t="s">
        <v>206</v>
      </c>
      <c r="J164" s="25" t="s">
        <v>228</v>
      </c>
      <c r="K164" s="25" t="s">
        <v>84</v>
      </c>
      <c r="L164" s="27">
        <v>875</v>
      </c>
      <c r="M164" s="27"/>
      <c r="N164" s="27">
        <v>-19826</v>
      </c>
    </row>
    <row r="165" spans="1:14" outlineLevel="2">
      <c r="A165" s="25"/>
      <c r="B165" s="25"/>
      <c r="C165" s="25"/>
      <c r="D165" s="25"/>
      <c r="E165" s="25"/>
      <c r="F165" s="25" t="s">
        <v>194</v>
      </c>
      <c r="G165" s="26">
        <v>42461</v>
      </c>
      <c r="H165" s="25" t="s">
        <v>229</v>
      </c>
      <c r="I165" s="25" t="s">
        <v>206</v>
      </c>
      <c r="J165" s="25"/>
      <c r="K165" s="25" t="s">
        <v>198</v>
      </c>
      <c r="L165" s="27">
        <v>300</v>
      </c>
      <c r="M165" s="27"/>
      <c r="N165" s="27">
        <v>-20126</v>
      </c>
    </row>
    <row r="166" spans="1:14" outlineLevel="2">
      <c r="A166" s="25"/>
      <c r="B166" s="25"/>
      <c r="C166" s="25"/>
      <c r="D166" s="25"/>
      <c r="E166" s="25"/>
      <c r="F166" s="25" t="s">
        <v>194</v>
      </c>
      <c r="G166" s="26">
        <v>42461</v>
      </c>
      <c r="H166" s="25" t="s">
        <v>229</v>
      </c>
      <c r="I166" s="25" t="s">
        <v>206</v>
      </c>
      <c r="J166" s="25"/>
      <c r="K166" s="25" t="s">
        <v>84</v>
      </c>
      <c r="L166" s="27">
        <v>875</v>
      </c>
      <c r="M166" s="27"/>
      <c r="N166" s="27">
        <v>-21001</v>
      </c>
    </row>
    <row r="167" spans="1:14" outlineLevel="2">
      <c r="A167" s="25"/>
      <c r="B167" s="25"/>
      <c r="C167" s="25"/>
      <c r="D167" s="25"/>
      <c r="E167" s="25"/>
      <c r="F167" s="25" t="s">
        <v>194</v>
      </c>
      <c r="G167" s="26">
        <v>42475</v>
      </c>
      <c r="H167" s="25" t="s">
        <v>230</v>
      </c>
      <c r="I167" s="25" t="s">
        <v>206</v>
      </c>
      <c r="J167" s="25"/>
      <c r="K167" s="25" t="s">
        <v>198</v>
      </c>
      <c r="L167" s="27">
        <v>300</v>
      </c>
      <c r="M167" s="27"/>
      <c r="N167" s="27">
        <v>-21301</v>
      </c>
    </row>
    <row r="168" spans="1:14" outlineLevel="2">
      <c r="A168" s="25"/>
      <c r="B168" s="25"/>
      <c r="C168" s="25"/>
      <c r="D168" s="25"/>
      <c r="E168" s="25"/>
      <c r="F168" s="25" t="s">
        <v>194</v>
      </c>
      <c r="G168" s="26">
        <v>42475</v>
      </c>
      <c r="H168" s="25" t="s">
        <v>230</v>
      </c>
      <c r="I168" s="25" t="s">
        <v>206</v>
      </c>
      <c r="J168" s="25"/>
      <c r="K168" s="25" t="s">
        <v>84</v>
      </c>
      <c r="L168" s="27">
        <v>875</v>
      </c>
      <c r="M168" s="27"/>
      <c r="N168" s="27">
        <v>-22176</v>
      </c>
    </row>
    <row r="169" spans="1:14" outlineLevel="2">
      <c r="A169" s="25"/>
      <c r="B169" s="25"/>
      <c r="C169" s="25"/>
      <c r="D169" s="25"/>
      <c r="E169" s="25"/>
      <c r="F169" s="25" t="s">
        <v>194</v>
      </c>
      <c r="G169" s="26">
        <v>42491</v>
      </c>
      <c r="H169" s="25" t="s">
        <v>231</v>
      </c>
      <c r="I169" s="25" t="s">
        <v>206</v>
      </c>
      <c r="J169" s="25"/>
      <c r="K169" s="25" t="s">
        <v>198</v>
      </c>
      <c r="L169" s="27">
        <v>300</v>
      </c>
      <c r="M169" s="27"/>
      <c r="N169" s="27">
        <v>-22476</v>
      </c>
    </row>
    <row r="170" spans="1:14" outlineLevel="2">
      <c r="A170" s="25"/>
      <c r="B170" s="25"/>
      <c r="C170" s="25"/>
      <c r="D170" s="25"/>
      <c r="E170" s="25"/>
      <c r="F170" s="25" t="s">
        <v>194</v>
      </c>
      <c r="G170" s="26">
        <v>42491</v>
      </c>
      <c r="H170" s="25" t="s">
        <v>231</v>
      </c>
      <c r="I170" s="25" t="s">
        <v>206</v>
      </c>
      <c r="J170" s="25"/>
      <c r="K170" s="25" t="s">
        <v>84</v>
      </c>
      <c r="L170" s="27">
        <v>875</v>
      </c>
      <c r="M170" s="27"/>
      <c r="N170" s="27">
        <v>-23351</v>
      </c>
    </row>
    <row r="171" spans="1:14" outlineLevel="2">
      <c r="A171" s="25"/>
      <c r="B171" s="25"/>
      <c r="C171" s="25"/>
      <c r="D171" s="25"/>
      <c r="E171" s="25"/>
      <c r="F171" s="25" t="s">
        <v>194</v>
      </c>
      <c r="G171" s="26">
        <v>42500</v>
      </c>
      <c r="H171" s="25" t="s">
        <v>232</v>
      </c>
      <c r="I171" s="25" t="s">
        <v>233</v>
      </c>
      <c r="J171" s="25"/>
      <c r="K171" s="25" t="s">
        <v>67</v>
      </c>
      <c r="L171" s="27">
        <v>2500</v>
      </c>
      <c r="M171" s="27"/>
      <c r="N171" s="27">
        <v>-25851</v>
      </c>
    </row>
    <row r="172" spans="1:14" outlineLevel="2">
      <c r="A172" s="25"/>
      <c r="B172" s="25"/>
      <c r="C172" s="25"/>
      <c r="D172" s="25"/>
      <c r="E172" s="25"/>
      <c r="F172" s="25" t="s">
        <v>194</v>
      </c>
      <c r="G172" s="26">
        <v>42505</v>
      </c>
      <c r="H172" s="25" t="s">
        <v>234</v>
      </c>
      <c r="I172" s="25" t="s">
        <v>206</v>
      </c>
      <c r="J172" s="25"/>
      <c r="K172" s="25" t="s">
        <v>198</v>
      </c>
      <c r="L172" s="27">
        <v>300</v>
      </c>
      <c r="M172" s="27"/>
      <c r="N172" s="27">
        <v>-26151</v>
      </c>
    </row>
    <row r="173" spans="1:14" ht="13" outlineLevel="2" thickBot="1">
      <c r="A173" s="25"/>
      <c r="B173" s="25"/>
      <c r="C173" s="25"/>
      <c r="D173" s="25"/>
      <c r="E173" s="25"/>
      <c r="F173" s="25" t="s">
        <v>194</v>
      </c>
      <c r="G173" s="26">
        <v>42505</v>
      </c>
      <c r="H173" s="25" t="s">
        <v>234</v>
      </c>
      <c r="I173" s="25" t="s">
        <v>206</v>
      </c>
      <c r="J173" s="25"/>
      <c r="K173" s="25" t="s">
        <v>84</v>
      </c>
      <c r="L173" s="28">
        <v>875</v>
      </c>
      <c r="M173" s="28"/>
      <c r="N173" s="28">
        <v>-27026</v>
      </c>
    </row>
    <row r="174" spans="1:14" outlineLevel="1">
      <c r="A174" s="25"/>
      <c r="B174" s="25"/>
      <c r="C174" s="25"/>
      <c r="D174" s="25" t="s">
        <v>235</v>
      </c>
      <c r="E174" s="25"/>
      <c r="F174" s="25"/>
      <c r="G174" s="26"/>
      <c r="H174" s="25"/>
      <c r="I174" s="25"/>
      <c r="J174" s="25"/>
      <c r="K174" s="25"/>
      <c r="L174" s="27">
        <f>ROUND(SUM(L144:L173),5)</f>
        <v>27026</v>
      </c>
      <c r="M174" s="27">
        <f>ROUND(SUM(M144:M173),5)</f>
        <v>0</v>
      </c>
      <c r="N174" s="27">
        <f>N173</f>
        <v>-27026</v>
      </c>
    </row>
    <row r="175" spans="1:14" outlineLevel="2">
      <c r="A175" s="22"/>
      <c r="B175" s="22"/>
      <c r="C175" s="22"/>
      <c r="D175" s="22" t="s">
        <v>37</v>
      </c>
      <c r="E175" s="22"/>
      <c r="F175" s="22"/>
      <c r="G175" s="23"/>
      <c r="H175" s="22"/>
      <c r="I175" s="22"/>
      <c r="J175" s="22"/>
      <c r="K175" s="22"/>
      <c r="L175" s="24"/>
      <c r="M175" s="24"/>
      <c r="N175" s="24"/>
    </row>
    <row r="176" spans="1:14" outlineLevel="2">
      <c r="A176" s="25"/>
      <c r="B176" s="25"/>
      <c r="C176" s="25"/>
      <c r="D176" s="25"/>
      <c r="E176" s="25"/>
      <c r="F176" s="25" t="s">
        <v>194</v>
      </c>
      <c r="G176" s="26">
        <v>42377</v>
      </c>
      <c r="H176" s="25" t="s">
        <v>236</v>
      </c>
      <c r="I176" s="25" t="s">
        <v>237</v>
      </c>
      <c r="J176" s="25" t="s">
        <v>238</v>
      </c>
      <c r="K176" s="25" t="s">
        <v>81</v>
      </c>
      <c r="L176" s="27">
        <v>800</v>
      </c>
      <c r="M176" s="27"/>
      <c r="N176" s="27">
        <v>-800</v>
      </c>
    </row>
    <row r="177" spans="1:14" outlineLevel="2">
      <c r="A177" s="25"/>
      <c r="B177" s="25"/>
      <c r="C177" s="25"/>
      <c r="D177" s="25"/>
      <c r="E177" s="25"/>
      <c r="F177" s="25" t="s">
        <v>194</v>
      </c>
      <c r="G177" s="26">
        <v>42377</v>
      </c>
      <c r="H177" s="25" t="s">
        <v>239</v>
      </c>
      <c r="I177" s="25" t="s">
        <v>240</v>
      </c>
      <c r="J177" s="25" t="s">
        <v>241</v>
      </c>
      <c r="K177" s="25" t="s">
        <v>81</v>
      </c>
      <c r="L177" s="27">
        <v>150</v>
      </c>
      <c r="M177" s="27"/>
      <c r="N177" s="27">
        <v>-950</v>
      </c>
    </row>
    <row r="178" spans="1:14" outlineLevel="2">
      <c r="A178" s="25"/>
      <c r="B178" s="25"/>
      <c r="C178" s="25"/>
      <c r="D178" s="25"/>
      <c r="E178" s="25"/>
      <c r="F178" s="25" t="s">
        <v>194</v>
      </c>
      <c r="G178" s="26">
        <v>42389</v>
      </c>
      <c r="H178" s="25" t="s">
        <v>242</v>
      </c>
      <c r="I178" s="25" t="s">
        <v>243</v>
      </c>
      <c r="J178" s="25"/>
      <c r="K178" s="25" t="s">
        <v>81</v>
      </c>
      <c r="L178" s="27">
        <v>2000</v>
      </c>
      <c r="M178" s="27"/>
      <c r="N178" s="27">
        <v>-2950</v>
      </c>
    </row>
    <row r="179" spans="1:14" outlineLevel="2">
      <c r="A179" s="25"/>
      <c r="B179" s="25"/>
      <c r="C179" s="25"/>
      <c r="D179" s="25"/>
      <c r="E179" s="25"/>
      <c r="F179" s="25" t="s">
        <v>194</v>
      </c>
      <c r="G179" s="26">
        <v>42389</v>
      </c>
      <c r="H179" s="25" t="s">
        <v>244</v>
      </c>
      <c r="I179" s="25" t="s">
        <v>245</v>
      </c>
      <c r="J179" s="25"/>
      <c r="K179" s="25" t="s">
        <v>81</v>
      </c>
      <c r="L179" s="27">
        <v>250</v>
      </c>
      <c r="M179" s="27"/>
      <c r="N179" s="27">
        <v>-3200</v>
      </c>
    </row>
    <row r="180" spans="1:14" outlineLevel="2">
      <c r="A180" s="25"/>
      <c r="B180" s="25"/>
      <c r="C180" s="25"/>
      <c r="D180" s="25"/>
      <c r="E180" s="25"/>
      <c r="F180" s="25" t="s">
        <v>194</v>
      </c>
      <c r="G180" s="26">
        <v>42402</v>
      </c>
      <c r="H180" s="25" t="s">
        <v>246</v>
      </c>
      <c r="I180" s="25" t="s">
        <v>247</v>
      </c>
      <c r="J180" s="25"/>
      <c r="K180" s="25" t="s">
        <v>81</v>
      </c>
      <c r="L180" s="27">
        <v>196</v>
      </c>
      <c r="M180" s="27"/>
      <c r="N180" s="27">
        <v>-3396</v>
      </c>
    </row>
    <row r="181" spans="1:14" outlineLevel="2">
      <c r="A181" s="25"/>
      <c r="B181" s="25"/>
      <c r="C181" s="25"/>
      <c r="D181" s="25"/>
      <c r="E181" s="25"/>
      <c r="F181" s="25" t="s">
        <v>194</v>
      </c>
      <c r="G181" s="26">
        <v>42418</v>
      </c>
      <c r="H181" s="25" t="s">
        <v>236</v>
      </c>
      <c r="I181" s="25" t="s">
        <v>248</v>
      </c>
      <c r="J181" s="25" t="s">
        <v>249</v>
      </c>
      <c r="K181" s="25" t="s">
        <v>81</v>
      </c>
      <c r="L181" s="27">
        <v>250</v>
      </c>
      <c r="M181" s="27"/>
      <c r="N181" s="27">
        <v>-3646</v>
      </c>
    </row>
    <row r="182" spans="1:14" outlineLevel="2">
      <c r="A182" s="25"/>
      <c r="B182" s="25"/>
      <c r="C182" s="25"/>
      <c r="D182" s="25"/>
      <c r="E182" s="25"/>
      <c r="F182" s="25" t="s">
        <v>194</v>
      </c>
      <c r="G182" s="26">
        <v>42421</v>
      </c>
      <c r="H182" s="25" t="s">
        <v>250</v>
      </c>
      <c r="I182" s="25" t="s">
        <v>251</v>
      </c>
      <c r="J182" s="25" t="s">
        <v>252</v>
      </c>
      <c r="K182" s="25" t="s">
        <v>81</v>
      </c>
      <c r="L182" s="27">
        <v>275.05</v>
      </c>
      <c r="M182" s="27"/>
      <c r="N182" s="27">
        <v>-3921.05</v>
      </c>
    </row>
    <row r="183" spans="1:14" outlineLevel="2">
      <c r="A183" s="25"/>
      <c r="B183" s="25"/>
      <c r="C183" s="25"/>
      <c r="D183" s="25"/>
      <c r="E183" s="25"/>
      <c r="F183" s="25" t="s">
        <v>194</v>
      </c>
      <c r="G183" s="26">
        <v>42423</v>
      </c>
      <c r="H183" s="25" t="s">
        <v>253</v>
      </c>
      <c r="I183" s="25" t="s">
        <v>254</v>
      </c>
      <c r="J183" s="25" t="s">
        <v>255</v>
      </c>
      <c r="K183" s="25" t="s">
        <v>81</v>
      </c>
      <c r="L183" s="27">
        <v>373.24</v>
      </c>
      <c r="M183" s="27"/>
      <c r="N183" s="27">
        <v>-4294.29</v>
      </c>
    </row>
    <row r="184" spans="1:14" outlineLevel="2">
      <c r="A184" s="25"/>
      <c r="B184" s="25"/>
      <c r="C184" s="25"/>
      <c r="D184" s="25"/>
      <c r="E184" s="25"/>
      <c r="F184" s="25" t="s">
        <v>194</v>
      </c>
      <c r="G184" s="26">
        <v>42436</v>
      </c>
      <c r="H184" s="25" t="s">
        <v>256</v>
      </c>
      <c r="I184" s="25" t="s">
        <v>206</v>
      </c>
      <c r="J184" s="25" t="s">
        <v>257</v>
      </c>
      <c r="K184" s="25" t="s">
        <v>81</v>
      </c>
      <c r="L184" s="27">
        <v>221</v>
      </c>
      <c r="M184" s="27"/>
      <c r="N184" s="27">
        <v>-4515.29</v>
      </c>
    </row>
    <row r="185" spans="1:14" outlineLevel="2">
      <c r="A185" s="25"/>
      <c r="B185" s="25"/>
      <c r="C185" s="25"/>
      <c r="D185" s="25"/>
      <c r="E185" s="25"/>
      <c r="F185" s="25" t="s">
        <v>194</v>
      </c>
      <c r="G185" s="26">
        <v>42508</v>
      </c>
      <c r="H185" s="25" t="s">
        <v>258</v>
      </c>
      <c r="I185" s="25" t="s">
        <v>219</v>
      </c>
      <c r="J185" s="25"/>
      <c r="K185" s="25" t="s">
        <v>81</v>
      </c>
      <c r="L185" s="27">
        <v>1395</v>
      </c>
      <c r="M185" s="27"/>
      <c r="N185" s="27">
        <v>-5910.29</v>
      </c>
    </row>
    <row r="186" spans="1:14" outlineLevel="2">
      <c r="A186" s="25"/>
      <c r="B186" s="25"/>
      <c r="C186" s="25"/>
      <c r="D186" s="25"/>
      <c r="E186" s="25"/>
      <c r="F186" s="25" t="s">
        <v>194</v>
      </c>
      <c r="G186" s="26">
        <v>42513</v>
      </c>
      <c r="H186" s="25" t="s">
        <v>259</v>
      </c>
      <c r="I186" s="25" t="s">
        <v>260</v>
      </c>
      <c r="J186" s="25"/>
      <c r="K186" s="25" t="s">
        <v>67</v>
      </c>
      <c r="L186" s="27">
        <v>1225</v>
      </c>
      <c r="M186" s="27"/>
      <c r="N186" s="27">
        <v>-7135.29</v>
      </c>
    </row>
    <row r="187" spans="1:14" ht="13" outlineLevel="2" thickBot="1">
      <c r="A187" s="25"/>
      <c r="B187" s="25"/>
      <c r="C187" s="25"/>
      <c r="D187" s="25"/>
      <c r="E187" s="25"/>
      <c r="F187" s="25" t="s">
        <v>194</v>
      </c>
      <c r="G187" s="26">
        <v>42515</v>
      </c>
      <c r="H187" s="25" t="s">
        <v>261</v>
      </c>
      <c r="I187" s="25" t="s">
        <v>262</v>
      </c>
      <c r="J187" s="25"/>
      <c r="K187" s="25" t="s">
        <v>67</v>
      </c>
      <c r="L187" s="28">
        <v>770</v>
      </c>
      <c r="M187" s="28"/>
      <c r="N187" s="28">
        <v>-7905.29</v>
      </c>
    </row>
    <row r="188" spans="1:14" outlineLevel="1">
      <c r="A188" s="25"/>
      <c r="B188" s="25"/>
      <c r="C188" s="25"/>
      <c r="D188" s="25" t="s">
        <v>263</v>
      </c>
      <c r="E188" s="25"/>
      <c r="F188" s="25"/>
      <c r="G188" s="26"/>
      <c r="H188" s="25"/>
      <c r="I188" s="25"/>
      <c r="J188" s="25"/>
      <c r="K188" s="25"/>
      <c r="L188" s="27">
        <f>ROUND(SUM(L175:L187),5)</f>
        <v>7905.29</v>
      </c>
      <c r="M188" s="27">
        <f>ROUND(SUM(M175:M187),5)</f>
        <v>0</v>
      </c>
      <c r="N188" s="27">
        <f>N187</f>
        <v>-7905.29</v>
      </c>
    </row>
    <row r="189" spans="1:14" outlineLevel="2">
      <c r="A189" s="22"/>
      <c r="B189" s="22"/>
      <c r="C189" s="22"/>
      <c r="D189" s="22" t="s">
        <v>38</v>
      </c>
      <c r="E189" s="22"/>
      <c r="F189" s="22"/>
      <c r="G189" s="23"/>
      <c r="H189" s="22"/>
      <c r="I189" s="22"/>
      <c r="J189" s="22"/>
      <c r="K189" s="22"/>
      <c r="L189" s="24"/>
      <c r="M189" s="24"/>
      <c r="N189" s="24"/>
    </row>
    <row r="190" spans="1:14" outlineLevel="2">
      <c r="A190" s="25"/>
      <c r="B190" s="25"/>
      <c r="C190" s="25"/>
      <c r="D190" s="25"/>
      <c r="E190" s="25"/>
      <c r="F190" s="25" t="s">
        <v>194</v>
      </c>
      <c r="G190" s="26">
        <v>42425</v>
      </c>
      <c r="H190" s="25" t="s">
        <v>195</v>
      </c>
      <c r="I190" s="25" t="s">
        <v>196</v>
      </c>
      <c r="J190" s="25" t="s">
        <v>264</v>
      </c>
      <c r="K190" s="25" t="s">
        <v>203</v>
      </c>
      <c r="L190" s="27">
        <v>50</v>
      </c>
      <c r="M190" s="27"/>
      <c r="N190" s="27">
        <v>-50</v>
      </c>
    </row>
    <row r="191" spans="1:14" outlineLevel="2">
      <c r="A191" s="25"/>
      <c r="B191" s="25"/>
      <c r="C191" s="25"/>
      <c r="D191" s="25"/>
      <c r="E191" s="25"/>
      <c r="F191" s="25" t="s">
        <v>194</v>
      </c>
      <c r="G191" s="26">
        <v>42515</v>
      </c>
      <c r="H191" s="25" t="s">
        <v>195</v>
      </c>
      <c r="I191" s="25" t="s">
        <v>196</v>
      </c>
      <c r="J191" s="25" t="s">
        <v>265</v>
      </c>
      <c r="K191" s="25" t="s">
        <v>203</v>
      </c>
      <c r="L191" s="27">
        <v>374.99</v>
      </c>
      <c r="M191" s="27"/>
      <c r="N191" s="27">
        <v>-424.99</v>
      </c>
    </row>
    <row r="192" spans="1:14" outlineLevel="2">
      <c r="A192" s="25"/>
      <c r="B192" s="25"/>
      <c r="C192" s="25"/>
      <c r="D192" s="25"/>
      <c r="E192" s="25"/>
      <c r="F192" s="25" t="s">
        <v>194</v>
      </c>
      <c r="G192" s="26">
        <v>42515</v>
      </c>
      <c r="H192" s="25" t="s">
        <v>195</v>
      </c>
      <c r="I192" s="25" t="s">
        <v>196</v>
      </c>
      <c r="J192" s="25" t="s">
        <v>266</v>
      </c>
      <c r="K192" s="25" t="s">
        <v>203</v>
      </c>
      <c r="L192" s="27">
        <v>332</v>
      </c>
      <c r="M192" s="27"/>
      <c r="N192" s="27">
        <v>-756.99</v>
      </c>
    </row>
    <row r="193" spans="1:14" ht="13" outlineLevel="2" thickBot="1">
      <c r="A193" s="25"/>
      <c r="B193" s="25"/>
      <c r="C193" s="25"/>
      <c r="D193" s="25"/>
      <c r="E193" s="25"/>
      <c r="F193" s="25" t="s">
        <v>194</v>
      </c>
      <c r="G193" s="26">
        <v>42515</v>
      </c>
      <c r="H193" s="25" t="s">
        <v>195</v>
      </c>
      <c r="I193" s="25" t="s">
        <v>196</v>
      </c>
      <c r="J193" s="25" t="s">
        <v>267</v>
      </c>
      <c r="K193" s="25" t="s">
        <v>203</v>
      </c>
      <c r="L193" s="28">
        <v>330</v>
      </c>
      <c r="M193" s="28"/>
      <c r="N193" s="28">
        <v>-1086.99</v>
      </c>
    </row>
    <row r="194" spans="1:14" outlineLevel="1">
      <c r="A194" s="25"/>
      <c r="B194" s="25"/>
      <c r="C194" s="25"/>
      <c r="D194" s="25" t="s">
        <v>268</v>
      </c>
      <c r="E194" s="25"/>
      <c r="F194" s="25"/>
      <c r="G194" s="26"/>
      <c r="H194" s="25"/>
      <c r="I194" s="25"/>
      <c r="J194" s="25"/>
      <c r="K194" s="25"/>
      <c r="L194" s="27">
        <f>ROUND(SUM(L189:L193),5)</f>
        <v>1086.99</v>
      </c>
      <c r="M194" s="27">
        <f>ROUND(SUM(M189:M193),5)</f>
        <v>0</v>
      </c>
      <c r="N194" s="27">
        <f>N193</f>
        <v>-1086.99</v>
      </c>
    </row>
    <row r="195" spans="1:14" outlineLevel="2">
      <c r="A195" s="22"/>
      <c r="B195" s="22"/>
      <c r="C195" s="22"/>
      <c r="D195" s="22" t="s">
        <v>39</v>
      </c>
      <c r="E195" s="22"/>
      <c r="F195" s="22"/>
      <c r="G195" s="23"/>
      <c r="H195" s="22"/>
      <c r="I195" s="22"/>
      <c r="J195" s="22"/>
      <c r="K195" s="22"/>
      <c r="L195" s="24"/>
      <c r="M195" s="24"/>
      <c r="N195" s="24"/>
    </row>
    <row r="196" spans="1:14" outlineLevel="2">
      <c r="A196" s="25"/>
      <c r="B196" s="25"/>
      <c r="C196" s="25"/>
      <c r="D196" s="25"/>
      <c r="E196" s="25"/>
      <c r="F196" s="25" t="s">
        <v>194</v>
      </c>
      <c r="G196" s="26">
        <v>42394</v>
      </c>
      <c r="H196" s="25" t="s">
        <v>195</v>
      </c>
      <c r="I196" s="25" t="s">
        <v>196</v>
      </c>
      <c r="J196" s="25" t="s">
        <v>269</v>
      </c>
      <c r="K196" s="25" t="s">
        <v>198</v>
      </c>
      <c r="L196" s="27">
        <v>14.99</v>
      </c>
      <c r="M196" s="27"/>
      <c r="N196" s="27">
        <v>-14.99</v>
      </c>
    </row>
    <row r="197" spans="1:14" outlineLevel="2">
      <c r="A197" s="25"/>
      <c r="B197" s="25"/>
      <c r="C197" s="25"/>
      <c r="D197" s="25"/>
      <c r="E197" s="25"/>
      <c r="F197" s="25" t="s">
        <v>194</v>
      </c>
      <c r="G197" s="26">
        <v>42394</v>
      </c>
      <c r="H197" s="25" t="s">
        <v>195</v>
      </c>
      <c r="I197" s="25" t="s">
        <v>196</v>
      </c>
      <c r="J197" s="25" t="s">
        <v>270</v>
      </c>
      <c r="K197" s="25" t="s">
        <v>198</v>
      </c>
      <c r="L197" s="27">
        <v>17.989999999999998</v>
      </c>
      <c r="M197" s="27"/>
      <c r="N197" s="27">
        <v>-32.979999999999997</v>
      </c>
    </row>
    <row r="198" spans="1:14" outlineLevel="2">
      <c r="A198" s="25"/>
      <c r="B198" s="25"/>
      <c r="C198" s="25"/>
      <c r="D198" s="25"/>
      <c r="E198" s="25"/>
      <c r="F198" s="25" t="s">
        <v>194</v>
      </c>
      <c r="G198" s="26">
        <v>42425</v>
      </c>
      <c r="H198" s="25" t="s">
        <v>195</v>
      </c>
      <c r="I198" s="25" t="s">
        <v>196</v>
      </c>
      <c r="J198" s="25" t="s">
        <v>199</v>
      </c>
      <c r="K198" s="25" t="s">
        <v>198</v>
      </c>
      <c r="L198" s="27">
        <v>29.95</v>
      </c>
      <c r="M198" s="27"/>
      <c r="N198" s="27">
        <v>-62.93</v>
      </c>
    </row>
    <row r="199" spans="1:14" outlineLevel="2">
      <c r="A199" s="25"/>
      <c r="B199" s="25"/>
      <c r="C199" s="25"/>
      <c r="D199" s="25"/>
      <c r="E199" s="25"/>
      <c r="F199" s="25" t="s">
        <v>194</v>
      </c>
      <c r="G199" s="26">
        <v>42425</v>
      </c>
      <c r="H199" s="25" t="s">
        <v>195</v>
      </c>
      <c r="I199" s="25" t="s">
        <v>196</v>
      </c>
      <c r="J199" s="25" t="s">
        <v>271</v>
      </c>
      <c r="K199" s="25" t="s">
        <v>198</v>
      </c>
      <c r="L199" s="27">
        <v>14.99</v>
      </c>
      <c r="M199" s="27"/>
      <c r="N199" s="27">
        <v>-77.92</v>
      </c>
    </row>
    <row r="200" spans="1:14" outlineLevel="2">
      <c r="A200" s="25"/>
      <c r="B200" s="25"/>
      <c r="C200" s="25"/>
      <c r="D200" s="25"/>
      <c r="E200" s="25"/>
      <c r="F200" s="25" t="s">
        <v>194</v>
      </c>
      <c r="G200" s="26">
        <v>42431</v>
      </c>
      <c r="H200" s="25" t="s">
        <v>272</v>
      </c>
      <c r="I200" s="25" t="s">
        <v>149</v>
      </c>
      <c r="J200" s="25" t="s">
        <v>273</v>
      </c>
      <c r="K200" s="25" t="s">
        <v>99</v>
      </c>
      <c r="L200" s="27">
        <v>3230</v>
      </c>
      <c r="M200" s="27"/>
      <c r="N200" s="27">
        <v>-3307.92</v>
      </c>
    </row>
    <row r="201" spans="1:14" outlineLevel="2">
      <c r="A201" s="25"/>
      <c r="B201" s="25"/>
      <c r="C201" s="25"/>
      <c r="D201" s="25"/>
      <c r="E201" s="25"/>
      <c r="F201" s="25" t="s">
        <v>194</v>
      </c>
      <c r="G201" s="26">
        <v>42454</v>
      </c>
      <c r="H201" s="25" t="s">
        <v>195</v>
      </c>
      <c r="I201" s="25" t="s">
        <v>196</v>
      </c>
      <c r="J201" s="25" t="s">
        <v>274</v>
      </c>
      <c r="K201" s="25" t="s">
        <v>198</v>
      </c>
      <c r="L201" s="27">
        <v>204</v>
      </c>
      <c r="M201" s="27"/>
      <c r="N201" s="27">
        <v>-3511.92</v>
      </c>
    </row>
    <row r="202" spans="1:14" outlineLevel="2">
      <c r="A202" s="25"/>
      <c r="B202" s="25"/>
      <c r="C202" s="25"/>
      <c r="D202" s="25"/>
      <c r="E202" s="25"/>
      <c r="F202" s="25" t="s">
        <v>194</v>
      </c>
      <c r="G202" s="26">
        <v>42454</v>
      </c>
      <c r="H202" s="25" t="s">
        <v>195</v>
      </c>
      <c r="I202" s="25" t="s">
        <v>196</v>
      </c>
      <c r="J202" s="25" t="s">
        <v>271</v>
      </c>
      <c r="K202" s="25" t="s">
        <v>198</v>
      </c>
      <c r="L202" s="27">
        <v>14.99</v>
      </c>
      <c r="M202" s="27"/>
      <c r="N202" s="27">
        <v>-3526.91</v>
      </c>
    </row>
    <row r="203" spans="1:14" outlineLevel="2">
      <c r="A203" s="25"/>
      <c r="B203" s="25"/>
      <c r="C203" s="25"/>
      <c r="D203" s="25"/>
      <c r="E203" s="25"/>
      <c r="F203" s="25" t="s">
        <v>194</v>
      </c>
      <c r="G203" s="26">
        <v>42465</v>
      </c>
      <c r="H203" s="25" t="s">
        <v>275</v>
      </c>
      <c r="I203" s="25" t="s">
        <v>276</v>
      </c>
      <c r="J203" s="25"/>
      <c r="K203" s="25" t="s">
        <v>198</v>
      </c>
      <c r="L203" s="27">
        <v>3480</v>
      </c>
      <c r="M203" s="27"/>
      <c r="N203" s="27">
        <v>-7006.91</v>
      </c>
    </row>
    <row r="204" spans="1:14" outlineLevel="2">
      <c r="A204" s="25"/>
      <c r="B204" s="25"/>
      <c r="C204" s="25"/>
      <c r="D204" s="25"/>
      <c r="E204" s="25"/>
      <c r="F204" s="25" t="s">
        <v>194</v>
      </c>
      <c r="G204" s="26">
        <v>42485</v>
      </c>
      <c r="H204" s="25" t="s">
        <v>195</v>
      </c>
      <c r="I204" s="25" t="s">
        <v>196</v>
      </c>
      <c r="J204" s="25" t="s">
        <v>271</v>
      </c>
      <c r="K204" s="25" t="s">
        <v>198</v>
      </c>
      <c r="L204" s="27">
        <v>14.99</v>
      </c>
      <c r="M204" s="27"/>
      <c r="N204" s="27">
        <v>-7021.9</v>
      </c>
    </row>
    <row r="205" spans="1:14" outlineLevel="2">
      <c r="A205" s="25"/>
      <c r="B205" s="25"/>
      <c r="C205" s="25"/>
      <c r="D205" s="25"/>
      <c r="E205" s="25"/>
      <c r="F205" s="25" t="s">
        <v>194</v>
      </c>
      <c r="G205" s="26">
        <v>42515</v>
      </c>
      <c r="H205" s="25" t="s">
        <v>195</v>
      </c>
      <c r="I205" s="25" t="s">
        <v>196</v>
      </c>
      <c r="J205" s="25" t="s">
        <v>199</v>
      </c>
      <c r="K205" s="25" t="s">
        <v>198</v>
      </c>
      <c r="L205" s="27">
        <v>29.95</v>
      </c>
      <c r="M205" s="27"/>
      <c r="N205" s="27">
        <v>-7051.85</v>
      </c>
    </row>
    <row r="206" spans="1:14" ht="13" outlineLevel="2" thickBot="1">
      <c r="A206" s="25"/>
      <c r="B206" s="25"/>
      <c r="C206" s="25"/>
      <c r="D206" s="25"/>
      <c r="E206" s="25"/>
      <c r="F206" s="25" t="s">
        <v>194</v>
      </c>
      <c r="G206" s="26">
        <v>42515</v>
      </c>
      <c r="H206" s="25" t="s">
        <v>195</v>
      </c>
      <c r="I206" s="25" t="s">
        <v>196</v>
      </c>
      <c r="J206" s="25" t="s">
        <v>277</v>
      </c>
      <c r="K206" s="25" t="s">
        <v>198</v>
      </c>
      <c r="L206" s="28">
        <v>14.99</v>
      </c>
      <c r="M206" s="28"/>
      <c r="N206" s="28">
        <v>-7066.84</v>
      </c>
    </row>
    <row r="207" spans="1:14" outlineLevel="1">
      <c r="A207" s="25"/>
      <c r="B207" s="25"/>
      <c r="C207" s="25"/>
      <c r="D207" s="25" t="s">
        <v>278</v>
      </c>
      <c r="E207" s="25"/>
      <c r="F207" s="25"/>
      <c r="G207" s="26"/>
      <c r="H207" s="25"/>
      <c r="I207" s="25"/>
      <c r="J207" s="25"/>
      <c r="K207" s="25"/>
      <c r="L207" s="27">
        <f>ROUND(SUM(L195:L206),5)</f>
        <v>7066.84</v>
      </c>
      <c r="M207" s="27">
        <f>ROUND(SUM(M195:M206),5)</f>
        <v>0</v>
      </c>
      <c r="N207" s="27">
        <f>N206</f>
        <v>-7066.84</v>
      </c>
    </row>
    <row r="208" spans="1:14" outlineLevel="2">
      <c r="A208" s="22"/>
      <c r="B208" s="22"/>
      <c r="C208" s="22"/>
      <c r="D208" s="22" t="s">
        <v>40</v>
      </c>
      <c r="E208" s="22"/>
      <c r="F208" s="22"/>
      <c r="G208" s="23"/>
      <c r="H208" s="22"/>
      <c r="I208" s="22"/>
      <c r="J208" s="22"/>
      <c r="K208" s="22"/>
      <c r="L208" s="24"/>
      <c r="M208" s="24"/>
      <c r="N208" s="24"/>
    </row>
    <row r="209" spans="1:14" outlineLevel="2">
      <c r="A209" s="25"/>
      <c r="B209" s="25"/>
      <c r="C209" s="25"/>
      <c r="D209" s="25"/>
      <c r="E209" s="25"/>
      <c r="F209" s="25" t="s">
        <v>194</v>
      </c>
      <c r="G209" s="26">
        <v>42394</v>
      </c>
      <c r="H209" s="25" t="s">
        <v>195</v>
      </c>
      <c r="I209" s="25" t="s">
        <v>196</v>
      </c>
      <c r="J209" s="25" t="s">
        <v>279</v>
      </c>
      <c r="K209" s="25" t="s">
        <v>280</v>
      </c>
      <c r="L209" s="27">
        <v>217.5</v>
      </c>
      <c r="M209" s="27"/>
      <c r="N209" s="27">
        <v>-217.5</v>
      </c>
    </row>
    <row r="210" spans="1:14" outlineLevel="2">
      <c r="A210" s="25"/>
      <c r="B210" s="25"/>
      <c r="C210" s="25"/>
      <c r="D210" s="25"/>
      <c r="E210" s="25"/>
      <c r="F210" s="25" t="s">
        <v>194</v>
      </c>
      <c r="G210" s="26">
        <v>42425</v>
      </c>
      <c r="H210" s="25" t="s">
        <v>195</v>
      </c>
      <c r="I210" s="25" t="s">
        <v>196</v>
      </c>
      <c r="J210" s="25" t="s">
        <v>281</v>
      </c>
      <c r="K210" s="25" t="s">
        <v>81</v>
      </c>
      <c r="L210" s="27">
        <v>349.09</v>
      </c>
      <c r="M210" s="27"/>
      <c r="N210" s="27">
        <v>-566.59</v>
      </c>
    </row>
    <row r="211" spans="1:14" outlineLevel="2">
      <c r="A211" s="25"/>
      <c r="B211" s="25"/>
      <c r="C211" s="25"/>
      <c r="D211" s="25"/>
      <c r="E211" s="25"/>
      <c r="F211" s="25" t="s">
        <v>194</v>
      </c>
      <c r="G211" s="26">
        <v>42425</v>
      </c>
      <c r="H211" s="25" t="s">
        <v>195</v>
      </c>
      <c r="I211" s="25" t="s">
        <v>196</v>
      </c>
      <c r="J211" s="25" t="s">
        <v>282</v>
      </c>
      <c r="K211" s="25" t="s">
        <v>81</v>
      </c>
      <c r="L211" s="27">
        <v>649.08000000000004</v>
      </c>
      <c r="M211" s="27"/>
      <c r="N211" s="27">
        <v>-1215.67</v>
      </c>
    </row>
    <row r="212" spans="1:14" outlineLevel="2">
      <c r="A212" s="25"/>
      <c r="B212" s="25"/>
      <c r="C212" s="25"/>
      <c r="D212" s="25"/>
      <c r="E212" s="25"/>
      <c r="F212" s="25" t="s">
        <v>194</v>
      </c>
      <c r="G212" s="26">
        <v>42425</v>
      </c>
      <c r="H212" s="25" t="s">
        <v>195</v>
      </c>
      <c r="I212" s="25" t="s">
        <v>196</v>
      </c>
      <c r="J212" s="25" t="s">
        <v>283</v>
      </c>
      <c r="K212" s="25" t="s">
        <v>81</v>
      </c>
      <c r="L212" s="27">
        <v>8.6199999999999992</v>
      </c>
      <c r="M212" s="27"/>
      <c r="N212" s="27">
        <v>-1224.29</v>
      </c>
    </row>
    <row r="213" spans="1:14" outlineLevel="2">
      <c r="A213" s="25"/>
      <c r="B213" s="25"/>
      <c r="C213" s="25"/>
      <c r="D213" s="25"/>
      <c r="E213" s="25"/>
      <c r="F213" s="25" t="s">
        <v>194</v>
      </c>
      <c r="G213" s="26">
        <v>42425</v>
      </c>
      <c r="H213" s="25" t="s">
        <v>195</v>
      </c>
      <c r="I213" s="25" t="s">
        <v>196</v>
      </c>
      <c r="J213" s="25" t="s">
        <v>284</v>
      </c>
      <c r="K213" s="25" t="s">
        <v>280</v>
      </c>
      <c r="L213" s="27">
        <v>18.39</v>
      </c>
      <c r="M213" s="27"/>
      <c r="N213" s="27">
        <v>-1242.68</v>
      </c>
    </row>
    <row r="214" spans="1:14" outlineLevel="2">
      <c r="A214" s="25"/>
      <c r="B214" s="25"/>
      <c r="C214" s="25"/>
      <c r="D214" s="25"/>
      <c r="E214" s="25"/>
      <c r="F214" s="25" t="s">
        <v>194</v>
      </c>
      <c r="G214" s="26">
        <v>42454</v>
      </c>
      <c r="H214" s="25" t="s">
        <v>195</v>
      </c>
      <c r="I214" s="25" t="s">
        <v>196</v>
      </c>
      <c r="J214" s="25" t="s">
        <v>285</v>
      </c>
      <c r="K214" s="25" t="s">
        <v>280</v>
      </c>
      <c r="L214" s="27">
        <v>30.97</v>
      </c>
      <c r="M214" s="27"/>
      <c r="N214" s="27">
        <v>-1273.6500000000001</v>
      </c>
    </row>
    <row r="215" spans="1:14" ht="13" outlineLevel="2" thickBot="1">
      <c r="A215" s="25"/>
      <c r="B215" s="25"/>
      <c r="C215" s="25"/>
      <c r="D215" s="25"/>
      <c r="E215" s="25"/>
      <c r="F215" s="25" t="s">
        <v>194</v>
      </c>
      <c r="G215" s="26">
        <v>42454</v>
      </c>
      <c r="H215" s="25" t="s">
        <v>195</v>
      </c>
      <c r="I215" s="25" t="s">
        <v>196</v>
      </c>
      <c r="J215" s="25" t="s">
        <v>285</v>
      </c>
      <c r="K215" s="25" t="s">
        <v>280</v>
      </c>
      <c r="L215" s="28">
        <v>31.29</v>
      </c>
      <c r="M215" s="28"/>
      <c r="N215" s="28">
        <v>-1304.94</v>
      </c>
    </row>
    <row r="216" spans="1:14" outlineLevel="1">
      <c r="A216" s="25"/>
      <c r="B216" s="25"/>
      <c r="C216" s="25"/>
      <c r="D216" s="25" t="s">
        <v>286</v>
      </c>
      <c r="E216" s="25"/>
      <c r="F216" s="25"/>
      <c r="G216" s="26"/>
      <c r="H216" s="25"/>
      <c r="I216" s="25"/>
      <c r="J216" s="25"/>
      <c r="K216" s="25"/>
      <c r="L216" s="27">
        <f>ROUND(SUM(L208:L215),5)</f>
        <v>1304.94</v>
      </c>
      <c r="M216" s="27">
        <f>ROUND(SUM(M208:M215),5)</f>
        <v>0</v>
      </c>
      <c r="N216" s="27">
        <f>N215</f>
        <v>-1304.94</v>
      </c>
    </row>
    <row r="217" spans="1:14" outlineLevel="2">
      <c r="A217" s="22"/>
      <c r="B217" s="22"/>
      <c r="C217" s="22"/>
      <c r="D217" s="22" t="s">
        <v>41</v>
      </c>
      <c r="E217" s="22"/>
      <c r="F217" s="22"/>
      <c r="G217" s="23"/>
      <c r="H217" s="22"/>
      <c r="I217" s="22"/>
      <c r="J217" s="22"/>
      <c r="K217" s="22"/>
      <c r="L217" s="24"/>
      <c r="M217" s="24"/>
      <c r="N217" s="24"/>
    </row>
    <row r="218" spans="1:14" ht="13" outlineLevel="2" thickBot="1">
      <c r="A218" s="41"/>
      <c r="B218" s="41"/>
      <c r="C218" s="41"/>
      <c r="D218" s="41"/>
      <c r="E218" s="41"/>
      <c r="F218" s="25" t="s">
        <v>194</v>
      </c>
      <c r="G218" s="26">
        <v>42454</v>
      </c>
      <c r="H218" s="25" t="s">
        <v>195</v>
      </c>
      <c r="I218" s="25" t="s">
        <v>196</v>
      </c>
      <c r="J218" s="25" t="s">
        <v>287</v>
      </c>
      <c r="K218" s="25" t="s">
        <v>67</v>
      </c>
      <c r="L218" s="28">
        <v>55</v>
      </c>
      <c r="M218" s="28"/>
      <c r="N218" s="28">
        <v>-55</v>
      </c>
    </row>
    <row r="219" spans="1:14" outlineLevel="1">
      <c r="A219" s="25"/>
      <c r="B219" s="25"/>
      <c r="C219" s="25"/>
      <c r="D219" s="25" t="s">
        <v>288</v>
      </c>
      <c r="E219" s="25"/>
      <c r="F219" s="25"/>
      <c r="G219" s="26"/>
      <c r="H219" s="25"/>
      <c r="I219" s="25"/>
      <c r="J219" s="25"/>
      <c r="K219" s="25"/>
      <c r="L219" s="27">
        <f>ROUND(SUM(L217:L218),5)</f>
        <v>55</v>
      </c>
      <c r="M219" s="27">
        <f>ROUND(SUM(M217:M218),5)</f>
        <v>0</v>
      </c>
      <c r="N219" s="27">
        <f>N218</f>
        <v>-55</v>
      </c>
    </row>
    <row r="220" spans="1:14" outlineLevel="2">
      <c r="A220" s="22"/>
      <c r="B220" s="22"/>
      <c r="C220" s="22"/>
      <c r="D220" s="22" t="s">
        <v>42</v>
      </c>
      <c r="E220" s="22"/>
      <c r="F220" s="22"/>
      <c r="G220" s="23"/>
      <c r="H220" s="22"/>
      <c r="I220" s="22"/>
      <c r="J220" s="22"/>
      <c r="K220" s="22"/>
      <c r="L220" s="24"/>
      <c r="M220" s="24"/>
      <c r="N220" s="24"/>
    </row>
    <row r="221" spans="1:14" outlineLevel="2">
      <c r="A221" s="25"/>
      <c r="B221" s="25"/>
      <c r="C221" s="25"/>
      <c r="D221" s="25"/>
      <c r="E221" s="25"/>
      <c r="F221" s="25" t="s">
        <v>194</v>
      </c>
      <c r="G221" s="26">
        <v>42394</v>
      </c>
      <c r="H221" s="25" t="s">
        <v>195</v>
      </c>
      <c r="I221" s="25" t="s">
        <v>196</v>
      </c>
      <c r="J221" s="25" t="s">
        <v>289</v>
      </c>
      <c r="K221" s="25" t="s">
        <v>198</v>
      </c>
      <c r="L221" s="27">
        <v>93.43</v>
      </c>
      <c r="M221" s="27"/>
      <c r="N221" s="27">
        <v>-93.43</v>
      </c>
    </row>
    <row r="222" spans="1:14" outlineLevel="2">
      <c r="A222" s="25"/>
      <c r="B222" s="25"/>
      <c r="C222" s="25"/>
      <c r="D222" s="25"/>
      <c r="E222" s="25"/>
      <c r="F222" s="25" t="s">
        <v>194</v>
      </c>
      <c r="G222" s="26">
        <v>42425</v>
      </c>
      <c r="H222" s="25" t="s">
        <v>195</v>
      </c>
      <c r="I222" s="25" t="s">
        <v>196</v>
      </c>
      <c r="J222" s="25" t="s">
        <v>283</v>
      </c>
      <c r="K222" s="25" t="s">
        <v>81</v>
      </c>
      <c r="L222" s="27">
        <v>20.82</v>
      </c>
      <c r="M222" s="27"/>
      <c r="N222" s="27">
        <v>-114.25</v>
      </c>
    </row>
    <row r="223" spans="1:14" outlineLevel="2">
      <c r="A223" s="25"/>
      <c r="B223" s="25"/>
      <c r="C223" s="25"/>
      <c r="D223" s="25"/>
      <c r="E223" s="25"/>
      <c r="F223" s="25" t="s">
        <v>194</v>
      </c>
      <c r="G223" s="26">
        <v>42425</v>
      </c>
      <c r="H223" s="25" t="s">
        <v>195</v>
      </c>
      <c r="I223" s="25" t="s">
        <v>196</v>
      </c>
      <c r="J223" s="25" t="s">
        <v>283</v>
      </c>
      <c r="K223" s="25" t="s">
        <v>81</v>
      </c>
      <c r="L223" s="27">
        <v>16.39</v>
      </c>
      <c r="M223" s="27"/>
      <c r="N223" s="27">
        <v>-130.63999999999999</v>
      </c>
    </row>
    <row r="224" spans="1:14" outlineLevel="2">
      <c r="A224" s="25"/>
      <c r="B224" s="25"/>
      <c r="C224" s="25"/>
      <c r="D224" s="25"/>
      <c r="E224" s="25"/>
      <c r="F224" s="25" t="s">
        <v>64</v>
      </c>
      <c r="G224" s="26">
        <v>42429</v>
      </c>
      <c r="H224" s="25" t="s">
        <v>290</v>
      </c>
      <c r="I224" s="25"/>
      <c r="J224" s="25" t="s">
        <v>291</v>
      </c>
      <c r="K224" s="25" t="s">
        <v>67</v>
      </c>
      <c r="L224" s="27">
        <v>3.4</v>
      </c>
      <c r="M224" s="27"/>
      <c r="N224" s="27">
        <v>-134.04</v>
      </c>
    </row>
    <row r="225" spans="1:14" outlineLevel="2">
      <c r="A225" s="25"/>
      <c r="B225" s="25"/>
      <c r="C225" s="25"/>
      <c r="D225" s="25"/>
      <c r="E225" s="25"/>
      <c r="F225" s="25" t="s">
        <v>64</v>
      </c>
      <c r="G225" s="26">
        <v>42461</v>
      </c>
      <c r="H225" s="25" t="s">
        <v>292</v>
      </c>
      <c r="I225" s="25"/>
      <c r="J225" s="25"/>
      <c r="K225" s="25" t="s">
        <v>67</v>
      </c>
      <c r="L225" s="27">
        <v>1.94</v>
      </c>
      <c r="M225" s="27"/>
      <c r="N225" s="27">
        <v>-135.97999999999999</v>
      </c>
    </row>
    <row r="226" spans="1:14" ht="13" outlineLevel="2" thickBot="1">
      <c r="A226" s="25"/>
      <c r="B226" s="25"/>
      <c r="C226" s="25"/>
      <c r="D226" s="25"/>
      <c r="E226" s="25"/>
      <c r="F226" s="25" t="s">
        <v>64</v>
      </c>
      <c r="G226" s="26">
        <v>42491</v>
      </c>
      <c r="H226" s="25" t="s">
        <v>293</v>
      </c>
      <c r="I226" s="25"/>
      <c r="J226" s="25"/>
      <c r="K226" s="25" t="s">
        <v>67</v>
      </c>
      <c r="L226" s="28">
        <v>0.93</v>
      </c>
      <c r="M226" s="28"/>
      <c r="N226" s="28">
        <v>-136.91</v>
      </c>
    </row>
    <row r="227" spans="1:14" outlineLevel="1">
      <c r="A227" s="25"/>
      <c r="B227" s="25"/>
      <c r="C227" s="25"/>
      <c r="D227" s="25" t="s">
        <v>294</v>
      </c>
      <c r="E227" s="25"/>
      <c r="F227" s="25"/>
      <c r="G227" s="26"/>
      <c r="H227" s="25"/>
      <c r="I227" s="25"/>
      <c r="J227" s="25"/>
      <c r="K227" s="25"/>
      <c r="L227" s="27">
        <f>ROUND(SUM(L220:L226),5)</f>
        <v>136.91</v>
      </c>
      <c r="M227" s="27">
        <f>ROUND(SUM(M220:M226),5)</f>
        <v>0</v>
      </c>
      <c r="N227" s="27">
        <f>N226</f>
        <v>-136.91</v>
      </c>
    </row>
    <row r="228" spans="1:14" outlineLevel="2">
      <c r="A228" s="22"/>
      <c r="B228" s="22"/>
      <c r="C228" s="22"/>
      <c r="D228" s="22" t="s">
        <v>43</v>
      </c>
      <c r="E228" s="22"/>
      <c r="F228" s="22"/>
      <c r="G228" s="23"/>
      <c r="H228" s="22"/>
      <c r="I228" s="22"/>
      <c r="J228" s="22"/>
      <c r="K228" s="22"/>
      <c r="L228" s="24"/>
      <c r="M228" s="24"/>
      <c r="N228" s="24"/>
    </row>
    <row r="229" spans="1:14" outlineLevel="2">
      <c r="A229" s="25"/>
      <c r="B229" s="25"/>
      <c r="C229" s="25"/>
      <c r="D229" s="25"/>
      <c r="E229" s="25"/>
      <c r="F229" s="25" t="s">
        <v>194</v>
      </c>
      <c r="G229" s="26">
        <v>42394</v>
      </c>
      <c r="H229" s="25" t="s">
        <v>195</v>
      </c>
      <c r="I229" s="25" t="s">
        <v>196</v>
      </c>
      <c r="J229" s="25" t="s">
        <v>295</v>
      </c>
      <c r="K229" s="25" t="s">
        <v>81</v>
      </c>
      <c r="L229" s="27">
        <v>431.2</v>
      </c>
      <c r="M229" s="27"/>
      <c r="N229" s="27">
        <v>-431.2</v>
      </c>
    </row>
    <row r="230" spans="1:14" outlineLevel="2">
      <c r="A230" s="25"/>
      <c r="B230" s="25"/>
      <c r="C230" s="25"/>
      <c r="D230" s="25"/>
      <c r="E230" s="25"/>
      <c r="F230" s="25" t="s">
        <v>194</v>
      </c>
      <c r="G230" s="26">
        <v>42425</v>
      </c>
      <c r="H230" s="25" t="s">
        <v>195</v>
      </c>
      <c r="I230" s="25" t="s">
        <v>196</v>
      </c>
      <c r="J230" s="25" t="s">
        <v>296</v>
      </c>
      <c r="K230" s="25" t="s">
        <v>81</v>
      </c>
      <c r="L230" s="27">
        <v>268.02</v>
      </c>
      <c r="M230" s="27"/>
      <c r="N230" s="27">
        <v>-699.22</v>
      </c>
    </row>
    <row r="231" spans="1:14" outlineLevel="2">
      <c r="A231" s="25"/>
      <c r="B231" s="25"/>
      <c r="C231" s="25"/>
      <c r="D231" s="25"/>
      <c r="E231" s="25"/>
      <c r="F231" s="25" t="s">
        <v>194</v>
      </c>
      <c r="G231" s="26">
        <v>42425</v>
      </c>
      <c r="H231" s="25" t="s">
        <v>195</v>
      </c>
      <c r="I231" s="25" t="s">
        <v>196</v>
      </c>
      <c r="J231" s="25" t="s">
        <v>297</v>
      </c>
      <c r="K231" s="25" t="s">
        <v>81</v>
      </c>
      <c r="L231" s="27">
        <v>78</v>
      </c>
      <c r="M231" s="27"/>
      <c r="N231" s="27">
        <v>-777.22</v>
      </c>
    </row>
    <row r="232" spans="1:14" outlineLevel="2">
      <c r="A232" s="25"/>
      <c r="B232" s="25"/>
      <c r="C232" s="25"/>
      <c r="D232" s="25"/>
      <c r="E232" s="25"/>
      <c r="F232" s="25" t="s">
        <v>194</v>
      </c>
      <c r="G232" s="26">
        <v>42425</v>
      </c>
      <c r="H232" s="25" t="s">
        <v>195</v>
      </c>
      <c r="I232" s="25" t="s">
        <v>196</v>
      </c>
      <c r="J232" s="25" t="s">
        <v>298</v>
      </c>
      <c r="K232" s="25" t="s">
        <v>81</v>
      </c>
      <c r="L232" s="27">
        <v>329.2</v>
      </c>
      <c r="M232" s="27"/>
      <c r="N232" s="27">
        <v>-1106.42</v>
      </c>
    </row>
    <row r="233" spans="1:14" outlineLevel="2">
      <c r="A233" s="25"/>
      <c r="B233" s="25"/>
      <c r="C233" s="25"/>
      <c r="D233" s="25"/>
      <c r="E233" s="25"/>
      <c r="F233" s="25" t="s">
        <v>194</v>
      </c>
      <c r="G233" s="26">
        <v>42425</v>
      </c>
      <c r="H233" s="25" t="s">
        <v>195</v>
      </c>
      <c r="I233" s="25" t="s">
        <v>196</v>
      </c>
      <c r="J233" s="25" t="s">
        <v>297</v>
      </c>
      <c r="K233" s="25" t="s">
        <v>81</v>
      </c>
      <c r="L233" s="27">
        <v>156</v>
      </c>
      <c r="M233" s="27"/>
      <c r="N233" s="27">
        <v>-1262.42</v>
      </c>
    </row>
    <row r="234" spans="1:14" outlineLevel="2">
      <c r="A234" s="25"/>
      <c r="B234" s="25"/>
      <c r="C234" s="25"/>
      <c r="D234" s="25"/>
      <c r="E234" s="25"/>
      <c r="F234" s="25" t="s">
        <v>194</v>
      </c>
      <c r="G234" s="26">
        <v>42425</v>
      </c>
      <c r="H234" s="25" t="s">
        <v>195</v>
      </c>
      <c r="I234" s="25" t="s">
        <v>196</v>
      </c>
      <c r="J234" s="25" t="s">
        <v>299</v>
      </c>
      <c r="K234" s="25" t="s">
        <v>81</v>
      </c>
      <c r="L234" s="27">
        <v>88.08</v>
      </c>
      <c r="M234" s="27"/>
      <c r="N234" s="27">
        <v>-1350.5</v>
      </c>
    </row>
    <row r="235" spans="1:14" outlineLevel="2">
      <c r="A235" s="25"/>
      <c r="B235" s="25"/>
      <c r="C235" s="25"/>
      <c r="D235" s="25"/>
      <c r="E235" s="25"/>
      <c r="F235" s="25" t="s">
        <v>194</v>
      </c>
      <c r="G235" s="26">
        <v>42425</v>
      </c>
      <c r="H235" s="25" t="s">
        <v>195</v>
      </c>
      <c r="I235" s="25" t="s">
        <v>196</v>
      </c>
      <c r="J235" s="25" t="s">
        <v>300</v>
      </c>
      <c r="K235" s="25" t="s">
        <v>81</v>
      </c>
      <c r="L235" s="27">
        <v>706.88</v>
      </c>
      <c r="M235" s="27"/>
      <c r="N235" s="27">
        <v>-2057.38</v>
      </c>
    </row>
    <row r="236" spans="1:14" outlineLevel="2">
      <c r="A236" s="25"/>
      <c r="B236" s="25"/>
      <c r="C236" s="25"/>
      <c r="D236" s="25"/>
      <c r="E236" s="25"/>
      <c r="F236" s="25" t="s">
        <v>194</v>
      </c>
      <c r="G236" s="26">
        <v>42425</v>
      </c>
      <c r="H236" s="25" t="s">
        <v>195</v>
      </c>
      <c r="I236" s="25" t="s">
        <v>196</v>
      </c>
      <c r="J236" s="25" t="s">
        <v>300</v>
      </c>
      <c r="K236" s="25" t="s">
        <v>81</v>
      </c>
      <c r="L236" s="27">
        <v>381.15</v>
      </c>
      <c r="M236" s="27"/>
      <c r="N236" s="27">
        <v>-2438.5300000000002</v>
      </c>
    </row>
    <row r="237" spans="1:14" outlineLevel="2">
      <c r="A237" s="25"/>
      <c r="B237" s="25"/>
      <c r="C237" s="25"/>
      <c r="D237" s="25"/>
      <c r="E237" s="25"/>
      <c r="F237" s="25" t="s">
        <v>194</v>
      </c>
      <c r="G237" s="26">
        <v>42425</v>
      </c>
      <c r="H237" s="25" t="s">
        <v>195</v>
      </c>
      <c r="I237" s="25" t="s">
        <v>196</v>
      </c>
      <c r="J237" s="25" t="s">
        <v>300</v>
      </c>
      <c r="K237" s="25" t="s">
        <v>81</v>
      </c>
      <c r="L237" s="27">
        <v>254.1</v>
      </c>
      <c r="M237" s="27"/>
      <c r="N237" s="27">
        <v>-2692.63</v>
      </c>
    </row>
    <row r="238" spans="1:14" outlineLevel="2">
      <c r="A238" s="25"/>
      <c r="B238" s="25"/>
      <c r="C238" s="25"/>
      <c r="D238" s="25"/>
      <c r="E238" s="25"/>
      <c r="F238" s="25" t="s">
        <v>194</v>
      </c>
      <c r="G238" s="26">
        <v>42425</v>
      </c>
      <c r="H238" s="25" t="s">
        <v>195</v>
      </c>
      <c r="I238" s="25" t="s">
        <v>196</v>
      </c>
      <c r="J238" s="25" t="s">
        <v>300</v>
      </c>
      <c r="K238" s="25" t="s">
        <v>81</v>
      </c>
      <c r="L238" s="27">
        <v>381.15</v>
      </c>
      <c r="M238" s="27"/>
      <c r="N238" s="27">
        <v>-3073.78</v>
      </c>
    </row>
    <row r="239" spans="1:14" outlineLevel="2">
      <c r="A239" s="25"/>
      <c r="B239" s="25"/>
      <c r="C239" s="25"/>
      <c r="D239" s="25"/>
      <c r="E239" s="25"/>
      <c r="F239" s="25" t="s">
        <v>194</v>
      </c>
      <c r="G239" s="26">
        <v>42425</v>
      </c>
      <c r="H239" s="25" t="s">
        <v>195</v>
      </c>
      <c r="I239" s="25" t="s">
        <v>196</v>
      </c>
      <c r="J239" s="25" t="s">
        <v>300</v>
      </c>
      <c r="K239" s="25" t="s">
        <v>81</v>
      </c>
      <c r="L239" s="27">
        <v>381.15</v>
      </c>
      <c r="M239" s="27"/>
      <c r="N239" s="27">
        <v>-3454.93</v>
      </c>
    </row>
    <row r="240" spans="1:14" outlineLevel="2">
      <c r="A240" s="25"/>
      <c r="B240" s="25"/>
      <c r="C240" s="25"/>
      <c r="D240" s="25"/>
      <c r="E240" s="25"/>
      <c r="F240" s="25" t="s">
        <v>194</v>
      </c>
      <c r="G240" s="26">
        <v>42425</v>
      </c>
      <c r="H240" s="25" t="s">
        <v>195</v>
      </c>
      <c r="I240" s="25" t="s">
        <v>196</v>
      </c>
      <c r="J240" s="25" t="s">
        <v>300</v>
      </c>
      <c r="K240" s="25" t="s">
        <v>81</v>
      </c>
      <c r="L240" s="27">
        <v>635.25</v>
      </c>
      <c r="M240" s="27"/>
      <c r="N240" s="27">
        <v>-4090.18</v>
      </c>
    </row>
    <row r="241" spans="1:14" outlineLevel="2">
      <c r="A241" s="25"/>
      <c r="B241" s="25"/>
      <c r="C241" s="25"/>
      <c r="D241" s="25"/>
      <c r="E241" s="25"/>
      <c r="F241" s="25" t="s">
        <v>194</v>
      </c>
      <c r="G241" s="26">
        <v>42430</v>
      </c>
      <c r="H241" s="25" t="s">
        <v>301</v>
      </c>
      <c r="I241" s="25" t="s">
        <v>302</v>
      </c>
      <c r="J241" s="25" t="s">
        <v>303</v>
      </c>
      <c r="K241" s="25" t="s">
        <v>67</v>
      </c>
      <c r="L241" s="27">
        <v>4</v>
      </c>
      <c r="M241" s="27"/>
      <c r="N241" s="27">
        <v>-4094.18</v>
      </c>
    </row>
    <row r="242" spans="1:14" outlineLevel="2">
      <c r="A242" s="25"/>
      <c r="B242" s="25"/>
      <c r="C242" s="25"/>
      <c r="D242" s="25"/>
      <c r="E242" s="25"/>
      <c r="F242" s="25" t="s">
        <v>76</v>
      </c>
      <c r="G242" s="26">
        <v>42453</v>
      </c>
      <c r="H242" s="25" t="s">
        <v>304</v>
      </c>
      <c r="I242" s="25" t="s">
        <v>108</v>
      </c>
      <c r="J242" s="25" t="s">
        <v>76</v>
      </c>
      <c r="K242" s="25" t="s">
        <v>67</v>
      </c>
      <c r="L242" s="27"/>
      <c r="M242" s="27">
        <v>198.1</v>
      </c>
      <c r="N242" s="27">
        <v>-3896.08</v>
      </c>
    </row>
    <row r="243" spans="1:14" outlineLevel="2">
      <c r="A243" s="25"/>
      <c r="B243" s="25"/>
      <c r="C243" s="25"/>
      <c r="D243" s="25"/>
      <c r="E243" s="25"/>
      <c r="F243" s="25" t="s">
        <v>194</v>
      </c>
      <c r="G243" s="26">
        <v>42454</v>
      </c>
      <c r="H243" s="25" t="s">
        <v>195</v>
      </c>
      <c r="I243" s="25" t="s">
        <v>196</v>
      </c>
      <c r="J243" s="25" t="s">
        <v>305</v>
      </c>
      <c r="K243" s="25" t="s">
        <v>203</v>
      </c>
      <c r="L243" s="27">
        <v>198.1</v>
      </c>
      <c r="M243" s="27"/>
      <c r="N243" s="27">
        <v>-4094.18</v>
      </c>
    </row>
    <row r="244" spans="1:14" outlineLevel="2">
      <c r="A244" s="25"/>
      <c r="B244" s="25"/>
      <c r="C244" s="25"/>
      <c r="D244" s="25"/>
      <c r="E244" s="25"/>
      <c r="F244" s="25" t="s">
        <v>194</v>
      </c>
      <c r="G244" s="26">
        <v>42454</v>
      </c>
      <c r="H244" s="25" t="s">
        <v>195</v>
      </c>
      <c r="I244" s="25" t="s">
        <v>196</v>
      </c>
      <c r="J244" s="25" t="s">
        <v>306</v>
      </c>
      <c r="K244" s="25" t="s">
        <v>203</v>
      </c>
      <c r="L244" s="27">
        <v>38.99</v>
      </c>
      <c r="M244" s="27"/>
      <c r="N244" s="27">
        <v>-4133.17</v>
      </c>
    </row>
    <row r="245" spans="1:14" outlineLevel="2">
      <c r="A245" s="25"/>
      <c r="B245" s="25"/>
      <c r="C245" s="25"/>
      <c r="D245" s="25"/>
      <c r="E245" s="25"/>
      <c r="F245" s="25" t="s">
        <v>194</v>
      </c>
      <c r="G245" s="26">
        <v>42454</v>
      </c>
      <c r="H245" s="25" t="s">
        <v>195</v>
      </c>
      <c r="I245" s="25" t="s">
        <v>196</v>
      </c>
      <c r="J245" s="25" t="s">
        <v>306</v>
      </c>
      <c r="K245" s="25" t="s">
        <v>203</v>
      </c>
      <c r="L245" s="27">
        <v>187.1</v>
      </c>
      <c r="M245" s="27"/>
      <c r="N245" s="27">
        <v>-4320.2700000000004</v>
      </c>
    </row>
    <row r="246" spans="1:14" outlineLevel="2">
      <c r="A246" s="25"/>
      <c r="B246" s="25"/>
      <c r="C246" s="25"/>
      <c r="D246" s="25"/>
      <c r="E246" s="25"/>
      <c r="F246" s="25" t="s">
        <v>194</v>
      </c>
      <c r="G246" s="26">
        <v>42454</v>
      </c>
      <c r="H246" s="25" t="s">
        <v>195</v>
      </c>
      <c r="I246" s="25" t="s">
        <v>196</v>
      </c>
      <c r="J246" s="25" t="s">
        <v>307</v>
      </c>
      <c r="K246" s="25" t="s">
        <v>203</v>
      </c>
      <c r="L246" s="27">
        <v>408.2</v>
      </c>
      <c r="M246" s="27"/>
      <c r="N246" s="27">
        <v>-4728.47</v>
      </c>
    </row>
    <row r="247" spans="1:14" outlineLevel="2">
      <c r="A247" s="25"/>
      <c r="B247" s="25"/>
      <c r="C247" s="25"/>
      <c r="D247" s="25"/>
      <c r="E247" s="25"/>
      <c r="F247" s="25" t="s">
        <v>194</v>
      </c>
      <c r="G247" s="26">
        <v>42485</v>
      </c>
      <c r="H247" s="25" t="s">
        <v>195</v>
      </c>
      <c r="I247" s="25" t="s">
        <v>196</v>
      </c>
      <c r="J247" s="25" t="s">
        <v>308</v>
      </c>
      <c r="K247" s="25" t="s">
        <v>203</v>
      </c>
      <c r="L247" s="27">
        <v>196.6</v>
      </c>
      <c r="M247" s="27"/>
      <c r="N247" s="27">
        <v>-4925.07</v>
      </c>
    </row>
    <row r="248" spans="1:14" outlineLevel="2">
      <c r="A248" s="25"/>
      <c r="B248" s="25"/>
      <c r="C248" s="25"/>
      <c r="D248" s="25"/>
      <c r="E248" s="25"/>
      <c r="F248" s="25" t="s">
        <v>194</v>
      </c>
      <c r="G248" s="26">
        <v>42485</v>
      </c>
      <c r="H248" s="25" t="s">
        <v>195</v>
      </c>
      <c r="I248" s="25" t="s">
        <v>196</v>
      </c>
      <c r="J248" s="25" t="s">
        <v>308</v>
      </c>
      <c r="K248" s="25" t="s">
        <v>203</v>
      </c>
      <c r="L248" s="27">
        <v>157.6</v>
      </c>
      <c r="M248" s="27"/>
      <c r="N248" s="27">
        <v>-5082.67</v>
      </c>
    </row>
    <row r="249" spans="1:14" outlineLevel="2">
      <c r="A249" s="25"/>
      <c r="B249" s="25"/>
      <c r="C249" s="25"/>
      <c r="D249" s="25"/>
      <c r="E249" s="25"/>
      <c r="F249" s="25" t="s">
        <v>194</v>
      </c>
      <c r="G249" s="26">
        <v>42485</v>
      </c>
      <c r="H249" s="25" t="s">
        <v>195</v>
      </c>
      <c r="I249" s="25" t="s">
        <v>196</v>
      </c>
      <c r="J249" s="25" t="s">
        <v>309</v>
      </c>
      <c r="K249" s="25" t="s">
        <v>203</v>
      </c>
      <c r="L249" s="27">
        <v>413.5</v>
      </c>
      <c r="M249" s="27"/>
      <c r="N249" s="27">
        <v>-5496.17</v>
      </c>
    </row>
    <row r="250" spans="1:14" outlineLevel="2">
      <c r="A250" s="25"/>
      <c r="B250" s="25"/>
      <c r="C250" s="25"/>
      <c r="D250" s="25"/>
      <c r="E250" s="25"/>
      <c r="F250" s="25" t="s">
        <v>194</v>
      </c>
      <c r="G250" s="26">
        <v>42515</v>
      </c>
      <c r="H250" s="25" t="s">
        <v>195</v>
      </c>
      <c r="I250" s="25" t="s">
        <v>196</v>
      </c>
      <c r="J250" s="25" t="s">
        <v>310</v>
      </c>
      <c r="K250" s="25" t="s">
        <v>203</v>
      </c>
      <c r="L250" s="27">
        <v>553.70000000000005</v>
      </c>
      <c r="M250" s="27"/>
      <c r="N250" s="27">
        <v>-6049.87</v>
      </c>
    </row>
    <row r="251" spans="1:14" outlineLevel="2">
      <c r="A251" s="25"/>
      <c r="B251" s="25"/>
      <c r="C251" s="25"/>
      <c r="D251" s="25"/>
      <c r="E251" s="25"/>
      <c r="F251" s="25" t="s">
        <v>194</v>
      </c>
      <c r="G251" s="26">
        <v>42515</v>
      </c>
      <c r="H251" s="25" t="s">
        <v>195</v>
      </c>
      <c r="I251" s="25" t="s">
        <v>196</v>
      </c>
      <c r="J251" s="25" t="s">
        <v>311</v>
      </c>
      <c r="K251" s="25" t="s">
        <v>203</v>
      </c>
      <c r="L251" s="27">
        <v>415.2</v>
      </c>
      <c r="M251" s="27"/>
      <c r="N251" s="27">
        <v>-6465.07</v>
      </c>
    </row>
    <row r="252" spans="1:14" outlineLevel="2">
      <c r="A252" s="25"/>
      <c r="B252" s="25"/>
      <c r="C252" s="25"/>
      <c r="D252" s="25"/>
      <c r="E252" s="25"/>
      <c r="F252" s="25" t="s">
        <v>194</v>
      </c>
      <c r="G252" s="26">
        <v>42515</v>
      </c>
      <c r="H252" s="25" t="s">
        <v>195</v>
      </c>
      <c r="I252" s="25" t="s">
        <v>196</v>
      </c>
      <c r="J252" s="25" t="s">
        <v>312</v>
      </c>
      <c r="K252" s="25" t="s">
        <v>203</v>
      </c>
      <c r="L252" s="27">
        <v>686.2</v>
      </c>
      <c r="M252" s="27"/>
      <c r="N252" s="27">
        <v>-7151.27</v>
      </c>
    </row>
    <row r="253" spans="1:14" ht="13" outlineLevel="2" thickBot="1">
      <c r="A253" s="25"/>
      <c r="B253" s="25"/>
      <c r="C253" s="25"/>
      <c r="D253" s="25"/>
      <c r="E253" s="25"/>
      <c r="F253" s="25" t="s">
        <v>194</v>
      </c>
      <c r="G253" s="26">
        <v>42515</v>
      </c>
      <c r="H253" s="25" t="s">
        <v>195</v>
      </c>
      <c r="I253" s="25" t="s">
        <v>196</v>
      </c>
      <c r="J253" s="25" t="s">
        <v>313</v>
      </c>
      <c r="K253" s="25" t="s">
        <v>203</v>
      </c>
      <c r="L253" s="28">
        <v>243.2</v>
      </c>
      <c r="M253" s="28"/>
      <c r="N253" s="28">
        <v>-7394.47</v>
      </c>
    </row>
    <row r="254" spans="1:14" outlineLevel="1">
      <c r="A254" s="25"/>
      <c r="B254" s="25"/>
      <c r="C254" s="25"/>
      <c r="D254" s="25" t="s">
        <v>314</v>
      </c>
      <c r="E254" s="25"/>
      <c r="F254" s="25"/>
      <c r="G254" s="26"/>
      <c r="H254" s="25"/>
      <c r="I254" s="25"/>
      <c r="J254" s="25"/>
      <c r="K254" s="25"/>
      <c r="L254" s="27">
        <f>ROUND(SUM(L228:L253),5)</f>
        <v>7592.57</v>
      </c>
      <c r="M254" s="27">
        <f>ROUND(SUM(M228:M253),5)</f>
        <v>198.1</v>
      </c>
      <c r="N254" s="27">
        <f>N253</f>
        <v>-7394.47</v>
      </c>
    </row>
    <row r="255" spans="1:14" outlineLevel="2">
      <c r="A255" s="22"/>
      <c r="B255" s="22"/>
      <c r="C255" s="22"/>
      <c r="D255" s="22" t="s">
        <v>44</v>
      </c>
      <c r="E255" s="22"/>
      <c r="F255" s="22"/>
      <c r="G255" s="23"/>
      <c r="H255" s="22"/>
      <c r="I255" s="22"/>
      <c r="J255" s="22"/>
      <c r="K255" s="22"/>
      <c r="L255" s="24"/>
      <c r="M255" s="24"/>
      <c r="N255" s="24"/>
    </row>
    <row r="256" spans="1:14" outlineLevel="2">
      <c r="A256" s="25"/>
      <c r="B256" s="25"/>
      <c r="C256" s="25"/>
      <c r="D256" s="25"/>
      <c r="E256" s="25"/>
      <c r="F256" s="25" t="s">
        <v>194</v>
      </c>
      <c r="G256" s="26">
        <v>42425</v>
      </c>
      <c r="H256" s="25" t="s">
        <v>195</v>
      </c>
      <c r="I256" s="25" t="s">
        <v>196</v>
      </c>
      <c r="J256" s="25" t="s">
        <v>315</v>
      </c>
      <c r="K256" s="25" t="s">
        <v>81</v>
      </c>
      <c r="L256" s="27">
        <v>157.19</v>
      </c>
      <c r="M256" s="27"/>
      <c r="N256" s="27">
        <v>-157.19</v>
      </c>
    </row>
    <row r="257" spans="1:14" outlineLevel="2">
      <c r="A257" s="25"/>
      <c r="B257" s="25"/>
      <c r="C257" s="25"/>
      <c r="D257" s="25"/>
      <c r="E257" s="25"/>
      <c r="F257" s="25" t="s">
        <v>194</v>
      </c>
      <c r="G257" s="26">
        <v>42425</v>
      </c>
      <c r="H257" s="25" t="s">
        <v>195</v>
      </c>
      <c r="I257" s="25" t="s">
        <v>196</v>
      </c>
      <c r="J257" s="25" t="s">
        <v>316</v>
      </c>
      <c r="K257" s="25" t="s">
        <v>81</v>
      </c>
      <c r="L257" s="27">
        <v>120.78</v>
      </c>
      <c r="M257" s="27"/>
      <c r="N257" s="27">
        <v>-277.97000000000003</v>
      </c>
    </row>
    <row r="258" spans="1:14" outlineLevel="2">
      <c r="A258" s="25"/>
      <c r="B258" s="25"/>
      <c r="C258" s="25"/>
      <c r="D258" s="25"/>
      <c r="E258" s="25"/>
      <c r="F258" s="25" t="s">
        <v>194</v>
      </c>
      <c r="G258" s="26">
        <v>42425</v>
      </c>
      <c r="H258" s="25" t="s">
        <v>195</v>
      </c>
      <c r="I258" s="25" t="s">
        <v>196</v>
      </c>
      <c r="J258" s="25" t="s">
        <v>317</v>
      </c>
      <c r="K258" s="25" t="s">
        <v>81</v>
      </c>
      <c r="L258" s="27">
        <v>390</v>
      </c>
      <c r="M258" s="27"/>
      <c r="N258" s="27">
        <v>-667.97</v>
      </c>
    </row>
    <row r="259" spans="1:14" ht="13" outlineLevel="2" thickBot="1">
      <c r="A259" s="25"/>
      <c r="B259" s="25"/>
      <c r="C259" s="25"/>
      <c r="D259" s="25"/>
      <c r="E259" s="25"/>
      <c r="F259" s="25" t="s">
        <v>194</v>
      </c>
      <c r="G259" s="26">
        <v>42425</v>
      </c>
      <c r="H259" s="25" t="s">
        <v>195</v>
      </c>
      <c r="I259" s="25" t="s">
        <v>196</v>
      </c>
      <c r="J259" s="25" t="s">
        <v>318</v>
      </c>
      <c r="K259" s="25" t="s">
        <v>280</v>
      </c>
      <c r="L259" s="28">
        <v>343.25</v>
      </c>
      <c r="M259" s="28"/>
      <c r="N259" s="28">
        <v>-1011.22</v>
      </c>
    </row>
    <row r="260" spans="1:14" outlineLevel="1">
      <c r="A260" s="25"/>
      <c r="B260" s="25"/>
      <c r="C260" s="25"/>
      <c r="D260" s="25" t="s">
        <v>319</v>
      </c>
      <c r="E260" s="25"/>
      <c r="F260" s="25"/>
      <c r="G260" s="26"/>
      <c r="H260" s="25"/>
      <c r="I260" s="25"/>
      <c r="J260" s="25"/>
      <c r="K260" s="25"/>
      <c r="L260" s="27">
        <f>ROUND(SUM(L255:L259),5)</f>
        <v>1011.22</v>
      </c>
      <c r="M260" s="27">
        <f>ROUND(SUM(M255:M259),5)</f>
        <v>0</v>
      </c>
      <c r="N260" s="27">
        <f>N259</f>
        <v>-1011.22</v>
      </c>
    </row>
    <row r="261" spans="1:14" outlineLevel="2">
      <c r="A261" s="22"/>
      <c r="B261" s="22"/>
      <c r="C261" s="22"/>
      <c r="D261" s="22" t="s">
        <v>45</v>
      </c>
      <c r="E261" s="22"/>
      <c r="F261" s="22"/>
      <c r="G261" s="23"/>
      <c r="H261" s="22"/>
      <c r="I261" s="22"/>
      <c r="J261" s="22"/>
      <c r="K261" s="22"/>
      <c r="L261" s="24"/>
      <c r="M261" s="24"/>
      <c r="N261" s="24"/>
    </row>
    <row r="262" spans="1:14" outlineLevel="2">
      <c r="A262" s="25"/>
      <c r="B262" s="25"/>
      <c r="C262" s="25"/>
      <c r="D262" s="25"/>
      <c r="E262" s="25"/>
      <c r="F262" s="25" t="s">
        <v>194</v>
      </c>
      <c r="G262" s="26">
        <v>42454</v>
      </c>
      <c r="H262" s="25" t="s">
        <v>195</v>
      </c>
      <c r="I262" s="25" t="s">
        <v>196</v>
      </c>
      <c r="J262" s="25" t="s">
        <v>320</v>
      </c>
      <c r="K262" s="25" t="s">
        <v>203</v>
      </c>
      <c r="L262" s="27">
        <v>295</v>
      </c>
      <c r="M262" s="27"/>
      <c r="N262" s="27">
        <v>-295</v>
      </c>
    </row>
    <row r="263" spans="1:14" ht="13" outlineLevel="2" thickBot="1">
      <c r="A263" s="25"/>
      <c r="B263" s="25"/>
      <c r="C263" s="25"/>
      <c r="D263" s="25"/>
      <c r="E263" s="25"/>
      <c r="F263" s="25" t="s">
        <v>194</v>
      </c>
      <c r="G263" s="26">
        <v>42515</v>
      </c>
      <c r="H263" s="25" t="s">
        <v>195</v>
      </c>
      <c r="I263" s="25" t="s">
        <v>196</v>
      </c>
      <c r="J263" s="25" t="s">
        <v>321</v>
      </c>
      <c r="K263" s="25" t="s">
        <v>67</v>
      </c>
      <c r="L263" s="28">
        <v>350</v>
      </c>
      <c r="M263" s="28"/>
      <c r="N263" s="28">
        <v>-645</v>
      </c>
    </row>
    <row r="264" spans="1:14" outlineLevel="1">
      <c r="A264" s="25"/>
      <c r="B264" s="25"/>
      <c r="C264" s="25"/>
      <c r="D264" s="25" t="s">
        <v>322</v>
      </c>
      <c r="E264" s="25"/>
      <c r="F264" s="25"/>
      <c r="G264" s="26"/>
      <c r="H264" s="25"/>
      <c r="I264" s="25"/>
      <c r="J264" s="25"/>
      <c r="K264" s="25"/>
      <c r="L264" s="27">
        <f>ROUND(SUM(L261:L263),5)</f>
        <v>645</v>
      </c>
      <c r="M264" s="27">
        <f>ROUND(SUM(M261:M263),5)</f>
        <v>0</v>
      </c>
      <c r="N264" s="27">
        <f>N263</f>
        <v>-645</v>
      </c>
    </row>
    <row r="265" spans="1:14" outlineLevel="2">
      <c r="A265" s="22"/>
      <c r="B265" s="22"/>
      <c r="C265" s="22"/>
      <c r="D265" s="22" t="s">
        <v>46</v>
      </c>
      <c r="E265" s="22"/>
      <c r="F265" s="22"/>
      <c r="G265" s="23"/>
      <c r="H265" s="22"/>
      <c r="I265" s="22"/>
      <c r="J265" s="22"/>
      <c r="K265" s="22"/>
      <c r="L265" s="24"/>
      <c r="M265" s="24"/>
      <c r="N265" s="24"/>
    </row>
    <row r="266" spans="1:14" outlineLevel="2">
      <c r="A266" s="25"/>
      <c r="B266" s="25"/>
      <c r="C266" s="25"/>
      <c r="D266" s="25"/>
      <c r="E266" s="25"/>
      <c r="F266" s="25" t="s">
        <v>194</v>
      </c>
      <c r="G266" s="26">
        <v>42376</v>
      </c>
      <c r="H266" s="25" t="s">
        <v>323</v>
      </c>
      <c r="I266" s="25" t="s">
        <v>324</v>
      </c>
      <c r="J266" s="25" t="s">
        <v>325</v>
      </c>
      <c r="K266" s="25" t="s">
        <v>81</v>
      </c>
      <c r="L266" s="27">
        <v>500</v>
      </c>
      <c r="M266" s="27"/>
      <c r="N266" s="27">
        <v>-500</v>
      </c>
    </row>
    <row r="267" spans="1:14" outlineLevel="2">
      <c r="A267" s="25"/>
      <c r="B267" s="25"/>
      <c r="C267" s="25"/>
      <c r="D267" s="25"/>
      <c r="E267" s="25"/>
      <c r="F267" s="25" t="s">
        <v>194</v>
      </c>
      <c r="G267" s="26">
        <v>42377</v>
      </c>
      <c r="H267" s="25" t="s">
        <v>326</v>
      </c>
      <c r="I267" s="25" t="s">
        <v>327</v>
      </c>
      <c r="J267" s="25" t="s">
        <v>328</v>
      </c>
      <c r="K267" s="25" t="s">
        <v>81</v>
      </c>
      <c r="L267" s="27">
        <v>500</v>
      </c>
      <c r="M267" s="27"/>
      <c r="N267" s="27">
        <v>-1000</v>
      </c>
    </row>
    <row r="268" spans="1:14" outlineLevel="2">
      <c r="A268" s="25"/>
      <c r="B268" s="25"/>
      <c r="C268" s="25"/>
      <c r="D268" s="25"/>
      <c r="E268" s="25"/>
      <c r="F268" s="25" t="s">
        <v>194</v>
      </c>
      <c r="G268" s="26">
        <v>42378</v>
      </c>
      <c r="H268" s="25" t="s">
        <v>329</v>
      </c>
      <c r="I268" s="25" t="s">
        <v>330</v>
      </c>
      <c r="J268" s="25" t="s">
        <v>331</v>
      </c>
      <c r="K268" s="25" t="s">
        <v>81</v>
      </c>
      <c r="L268" s="27">
        <v>250</v>
      </c>
      <c r="M268" s="27"/>
      <c r="N268" s="27">
        <v>-1250</v>
      </c>
    </row>
    <row r="269" spans="1:14" outlineLevel="2">
      <c r="A269" s="25"/>
      <c r="B269" s="25"/>
      <c r="C269" s="25"/>
      <c r="D269" s="25"/>
      <c r="E269" s="25"/>
      <c r="F269" s="25" t="s">
        <v>194</v>
      </c>
      <c r="G269" s="26">
        <v>42380</v>
      </c>
      <c r="H269" s="25" t="s">
        <v>332</v>
      </c>
      <c r="I269" s="25" t="s">
        <v>333</v>
      </c>
      <c r="J269" s="25" t="s">
        <v>334</v>
      </c>
      <c r="K269" s="25" t="s">
        <v>81</v>
      </c>
      <c r="L269" s="27">
        <v>500</v>
      </c>
      <c r="M269" s="27"/>
      <c r="N269" s="27">
        <v>-1750</v>
      </c>
    </row>
    <row r="270" spans="1:14" outlineLevel="2">
      <c r="A270" s="25"/>
      <c r="B270" s="25"/>
      <c r="C270" s="25"/>
      <c r="D270" s="25"/>
      <c r="E270" s="25"/>
      <c r="F270" s="25" t="s">
        <v>194</v>
      </c>
      <c r="G270" s="26">
        <v>42383</v>
      </c>
      <c r="H270" s="25" t="s">
        <v>335</v>
      </c>
      <c r="I270" s="25" t="s">
        <v>336</v>
      </c>
      <c r="J270" s="25" t="s">
        <v>337</v>
      </c>
      <c r="K270" s="25" t="s">
        <v>81</v>
      </c>
      <c r="L270" s="27">
        <v>500</v>
      </c>
      <c r="M270" s="27"/>
      <c r="N270" s="27">
        <v>-2250</v>
      </c>
    </row>
    <row r="271" spans="1:14" outlineLevel="2">
      <c r="A271" s="25"/>
      <c r="B271" s="25"/>
      <c r="C271" s="25"/>
      <c r="D271" s="25"/>
      <c r="E271" s="25"/>
      <c r="F271" s="25" t="s">
        <v>194</v>
      </c>
      <c r="G271" s="26">
        <v>42384</v>
      </c>
      <c r="H271" s="25" t="s">
        <v>211</v>
      </c>
      <c r="I271" s="25" t="s">
        <v>338</v>
      </c>
      <c r="J271" s="25" t="s">
        <v>339</v>
      </c>
      <c r="K271" s="25" t="s">
        <v>81</v>
      </c>
      <c r="L271" s="27">
        <v>600</v>
      </c>
      <c r="M271" s="27"/>
      <c r="N271" s="27">
        <v>-2850</v>
      </c>
    </row>
    <row r="272" spans="1:14" outlineLevel="2">
      <c r="A272" s="25"/>
      <c r="B272" s="25"/>
      <c r="C272" s="25"/>
      <c r="D272" s="25"/>
      <c r="E272" s="25"/>
      <c r="F272" s="25" t="s">
        <v>194</v>
      </c>
      <c r="G272" s="26">
        <v>42385</v>
      </c>
      <c r="H272" s="25" t="s">
        <v>340</v>
      </c>
      <c r="I272" s="25" t="s">
        <v>341</v>
      </c>
      <c r="J272" s="25" t="s">
        <v>342</v>
      </c>
      <c r="K272" s="25" t="s">
        <v>81</v>
      </c>
      <c r="L272" s="27">
        <v>500</v>
      </c>
      <c r="M272" s="27"/>
      <c r="N272" s="27">
        <v>-3350</v>
      </c>
    </row>
    <row r="273" spans="1:14" outlineLevel="2">
      <c r="A273" s="25"/>
      <c r="B273" s="25"/>
      <c r="C273" s="25"/>
      <c r="D273" s="25"/>
      <c r="E273" s="25"/>
      <c r="F273" s="25" t="s">
        <v>194</v>
      </c>
      <c r="G273" s="26">
        <v>42389</v>
      </c>
      <c r="H273" s="25" t="s">
        <v>244</v>
      </c>
      <c r="I273" s="25" t="s">
        <v>343</v>
      </c>
      <c r="J273" s="25" t="s">
        <v>344</v>
      </c>
      <c r="K273" s="25" t="s">
        <v>81</v>
      </c>
      <c r="L273" s="27">
        <v>500</v>
      </c>
      <c r="M273" s="27"/>
      <c r="N273" s="27">
        <v>-3850</v>
      </c>
    </row>
    <row r="274" spans="1:14" outlineLevel="2">
      <c r="A274" s="25"/>
      <c r="B274" s="25"/>
      <c r="C274" s="25"/>
      <c r="D274" s="25"/>
      <c r="E274" s="25"/>
      <c r="F274" s="25" t="s">
        <v>194</v>
      </c>
      <c r="G274" s="26">
        <v>42391</v>
      </c>
      <c r="H274" s="25" t="s">
        <v>345</v>
      </c>
      <c r="I274" s="25" t="s">
        <v>346</v>
      </c>
      <c r="J274" s="25" t="s">
        <v>347</v>
      </c>
      <c r="K274" s="25" t="s">
        <v>81</v>
      </c>
      <c r="L274" s="27">
        <v>750</v>
      </c>
      <c r="M274" s="27"/>
      <c r="N274" s="27">
        <v>-4600</v>
      </c>
    </row>
    <row r="275" spans="1:14" outlineLevel="2">
      <c r="A275" s="25"/>
      <c r="B275" s="25"/>
      <c r="C275" s="25"/>
      <c r="D275" s="25"/>
      <c r="E275" s="25"/>
      <c r="F275" s="25" t="s">
        <v>194</v>
      </c>
      <c r="G275" s="26">
        <v>42394</v>
      </c>
      <c r="H275" s="25" t="s">
        <v>348</v>
      </c>
      <c r="I275" s="25" t="s">
        <v>349</v>
      </c>
      <c r="J275" s="25" t="s">
        <v>350</v>
      </c>
      <c r="K275" s="25" t="s">
        <v>81</v>
      </c>
      <c r="L275" s="27">
        <v>500</v>
      </c>
      <c r="M275" s="27"/>
      <c r="N275" s="27">
        <v>-5100</v>
      </c>
    </row>
    <row r="276" spans="1:14" outlineLevel="2">
      <c r="A276" s="25"/>
      <c r="B276" s="25"/>
      <c r="C276" s="25"/>
      <c r="D276" s="25"/>
      <c r="E276" s="25"/>
      <c r="F276" s="25" t="s">
        <v>194</v>
      </c>
      <c r="G276" s="26">
        <v>42395</v>
      </c>
      <c r="H276" s="25" t="s">
        <v>351</v>
      </c>
      <c r="I276" s="25" t="s">
        <v>343</v>
      </c>
      <c r="J276" s="25" t="s">
        <v>352</v>
      </c>
      <c r="K276" s="25" t="s">
        <v>84</v>
      </c>
      <c r="L276" s="27">
        <v>500</v>
      </c>
      <c r="M276" s="27"/>
      <c r="N276" s="27">
        <v>-5600</v>
      </c>
    </row>
    <row r="277" spans="1:14" outlineLevel="2">
      <c r="A277" s="25"/>
      <c r="B277" s="25"/>
      <c r="C277" s="25"/>
      <c r="D277" s="25"/>
      <c r="E277" s="25"/>
      <c r="F277" s="25" t="s">
        <v>194</v>
      </c>
      <c r="G277" s="26">
        <v>42395</v>
      </c>
      <c r="H277" s="25" t="s">
        <v>353</v>
      </c>
      <c r="I277" s="25" t="s">
        <v>262</v>
      </c>
      <c r="J277" s="25" t="s">
        <v>354</v>
      </c>
      <c r="K277" s="25" t="s">
        <v>81</v>
      </c>
      <c r="L277" s="27">
        <v>500</v>
      </c>
      <c r="M277" s="27"/>
      <c r="N277" s="27">
        <v>-6100</v>
      </c>
    </row>
    <row r="278" spans="1:14" outlineLevel="2">
      <c r="A278" s="25"/>
      <c r="B278" s="25"/>
      <c r="C278" s="25"/>
      <c r="D278" s="25"/>
      <c r="E278" s="25"/>
      <c r="F278" s="25" t="s">
        <v>194</v>
      </c>
      <c r="G278" s="26">
        <v>42396</v>
      </c>
      <c r="H278" s="25" t="s">
        <v>236</v>
      </c>
      <c r="I278" s="25" t="s">
        <v>355</v>
      </c>
      <c r="J278" s="25" t="s">
        <v>356</v>
      </c>
      <c r="K278" s="25" t="s">
        <v>81</v>
      </c>
      <c r="L278" s="27">
        <v>250</v>
      </c>
      <c r="M278" s="27"/>
      <c r="N278" s="27">
        <v>-6350</v>
      </c>
    </row>
    <row r="279" spans="1:14" outlineLevel="2">
      <c r="A279" s="25"/>
      <c r="B279" s="25"/>
      <c r="C279" s="25"/>
      <c r="D279" s="25"/>
      <c r="E279" s="25"/>
      <c r="F279" s="25" t="s">
        <v>194</v>
      </c>
      <c r="G279" s="26">
        <v>42396</v>
      </c>
      <c r="H279" s="25" t="s">
        <v>357</v>
      </c>
      <c r="I279" s="25" t="s">
        <v>358</v>
      </c>
      <c r="J279" s="25"/>
      <c r="K279" s="25" t="s">
        <v>81</v>
      </c>
      <c r="L279" s="27">
        <v>500</v>
      </c>
      <c r="M279" s="27"/>
      <c r="N279" s="27">
        <v>-6850</v>
      </c>
    </row>
    <row r="280" spans="1:14" outlineLevel="2">
      <c r="A280" s="25"/>
      <c r="B280" s="25"/>
      <c r="C280" s="25"/>
      <c r="D280" s="25"/>
      <c r="E280" s="25"/>
      <c r="F280" s="25" t="s">
        <v>194</v>
      </c>
      <c r="G280" s="26">
        <v>42400</v>
      </c>
      <c r="H280" s="25" t="s">
        <v>359</v>
      </c>
      <c r="I280" s="25" t="s">
        <v>360</v>
      </c>
      <c r="J280" s="25" t="s">
        <v>361</v>
      </c>
      <c r="K280" s="25" t="s">
        <v>84</v>
      </c>
      <c r="L280" s="27">
        <v>250</v>
      </c>
      <c r="M280" s="27"/>
      <c r="N280" s="27">
        <v>-7100</v>
      </c>
    </row>
    <row r="281" spans="1:14" outlineLevel="2">
      <c r="A281" s="25"/>
      <c r="B281" s="25"/>
      <c r="C281" s="25"/>
      <c r="D281" s="25"/>
      <c r="E281" s="25"/>
      <c r="F281" s="25" t="s">
        <v>194</v>
      </c>
      <c r="G281" s="26">
        <v>42401</v>
      </c>
      <c r="H281" s="25" t="s">
        <v>213</v>
      </c>
      <c r="I281" s="25" t="s">
        <v>362</v>
      </c>
      <c r="J281" s="25"/>
      <c r="K281" s="25" t="s">
        <v>81</v>
      </c>
      <c r="L281" s="27">
        <v>500</v>
      </c>
      <c r="M281" s="27"/>
      <c r="N281" s="27">
        <v>-7600</v>
      </c>
    </row>
    <row r="282" spans="1:14" outlineLevel="2">
      <c r="A282" s="25"/>
      <c r="B282" s="25"/>
      <c r="C282" s="25"/>
      <c r="D282" s="25"/>
      <c r="E282" s="25"/>
      <c r="F282" s="25" t="s">
        <v>194</v>
      </c>
      <c r="G282" s="26">
        <v>42401</v>
      </c>
      <c r="H282" s="25" t="s">
        <v>363</v>
      </c>
      <c r="I282" s="25" t="s">
        <v>364</v>
      </c>
      <c r="J282" s="25" t="s">
        <v>365</v>
      </c>
      <c r="K282" s="25" t="s">
        <v>81</v>
      </c>
      <c r="L282" s="27">
        <v>500</v>
      </c>
      <c r="M282" s="27"/>
      <c r="N282" s="27">
        <v>-8100</v>
      </c>
    </row>
    <row r="283" spans="1:14" outlineLevel="2">
      <c r="A283" s="25"/>
      <c r="B283" s="25"/>
      <c r="C283" s="25"/>
      <c r="D283" s="25"/>
      <c r="E283" s="25"/>
      <c r="F283" s="25" t="s">
        <v>194</v>
      </c>
      <c r="G283" s="26">
        <v>42401</v>
      </c>
      <c r="H283" s="25" t="s">
        <v>366</v>
      </c>
      <c r="I283" s="25" t="s">
        <v>362</v>
      </c>
      <c r="J283" s="25" t="s">
        <v>367</v>
      </c>
      <c r="K283" s="25" t="s">
        <v>81</v>
      </c>
      <c r="L283" s="27">
        <v>500</v>
      </c>
      <c r="M283" s="27"/>
      <c r="N283" s="27">
        <v>-8600</v>
      </c>
    </row>
    <row r="284" spans="1:14" outlineLevel="2">
      <c r="A284" s="25"/>
      <c r="B284" s="25"/>
      <c r="C284" s="25"/>
      <c r="D284" s="25"/>
      <c r="E284" s="25"/>
      <c r="F284" s="25" t="s">
        <v>194</v>
      </c>
      <c r="G284" s="26">
        <v>42401</v>
      </c>
      <c r="H284" s="25" t="s">
        <v>368</v>
      </c>
      <c r="I284" s="25" t="s">
        <v>327</v>
      </c>
      <c r="J284" s="25" t="s">
        <v>369</v>
      </c>
      <c r="K284" s="25" t="s">
        <v>81</v>
      </c>
      <c r="L284" s="27">
        <v>500</v>
      </c>
      <c r="M284" s="27"/>
      <c r="N284" s="27">
        <v>-9100</v>
      </c>
    </row>
    <row r="285" spans="1:14" outlineLevel="2">
      <c r="A285" s="25"/>
      <c r="B285" s="25"/>
      <c r="C285" s="25"/>
      <c r="D285" s="25"/>
      <c r="E285" s="25"/>
      <c r="F285" s="25" t="s">
        <v>194</v>
      </c>
      <c r="G285" s="26">
        <v>42404</v>
      </c>
      <c r="H285" s="25" t="s">
        <v>370</v>
      </c>
      <c r="I285" s="25" t="s">
        <v>371</v>
      </c>
      <c r="J285" s="25" t="s">
        <v>372</v>
      </c>
      <c r="K285" s="25" t="s">
        <v>81</v>
      </c>
      <c r="L285" s="27">
        <v>250</v>
      </c>
      <c r="M285" s="27"/>
      <c r="N285" s="27">
        <v>-9350</v>
      </c>
    </row>
    <row r="286" spans="1:14" outlineLevel="2">
      <c r="A286" s="25"/>
      <c r="B286" s="25"/>
      <c r="C286" s="25"/>
      <c r="D286" s="25"/>
      <c r="E286" s="25"/>
      <c r="F286" s="25" t="s">
        <v>194</v>
      </c>
      <c r="G286" s="26">
        <v>42408</v>
      </c>
      <c r="H286" s="25" t="s">
        <v>373</v>
      </c>
      <c r="I286" s="25" t="s">
        <v>374</v>
      </c>
      <c r="J286" s="25" t="s">
        <v>375</v>
      </c>
      <c r="K286" s="25" t="s">
        <v>81</v>
      </c>
      <c r="L286" s="27">
        <v>433</v>
      </c>
      <c r="M286" s="27"/>
      <c r="N286" s="27">
        <v>-9783</v>
      </c>
    </row>
    <row r="287" spans="1:14" outlineLevel="2">
      <c r="A287" s="25"/>
      <c r="B287" s="25"/>
      <c r="C287" s="25"/>
      <c r="D287" s="25"/>
      <c r="E287" s="25"/>
      <c r="F287" s="25" t="s">
        <v>194</v>
      </c>
      <c r="G287" s="26">
        <v>42430</v>
      </c>
      <c r="H287" s="25" t="s">
        <v>223</v>
      </c>
      <c r="I287" s="25" t="s">
        <v>343</v>
      </c>
      <c r="J287" s="25" t="s">
        <v>376</v>
      </c>
      <c r="K287" s="25" t="s">
        <v>84</v>
      </c>
      <c r="L287" s="27">
        <v>250</v>
      </c>
      <c r="M287" s="27"/>
      <c r="N287" s="27">
        <v>-10033</v>
      </c>
    </row>
    <row r="288" spans="1:14" outlineLevel="2">
      <c r="A288" s="25"/>
      <c r="B288" s="25"/>
      <c r="C288" s="25"/>
      <c r="D288" s="25"/>
      <c r="E288" s="25"/>
      <c r="F288" s="25" t="s">
        <v>194</v>
      </c>
      <c r="G288" s="26">
        <v>42430</v>
      </c>
      <c r="H288" s="25" t="s">
        <v>223</v>
      </c>
      <c r="I288" s="25" t="s">
        <v>377</v>
      </c>
      <c r="J288" s="25" t="s">
        <v>337</v>
      </c>
      <c r="K288" s="25" t="s">
        <v>81</v>
      </c>
      <c r="L288" s="27">
        <v>1200</v>
      </c>
      <c r="M288" s="27"/>
      <c r="N288" s="27">
        <v>-11233</v>
      </c>
    </row>
    <row r="289" spans="1:14" outlineLevel="2">
      <c r="A289" s="25"/>
      <c r="B289" s="25"/>
      <c r="C289" s="25"/>
      <c r="D289" s="25"/>
      <c r="E289" s="25"/>
      <c r="F289" s="25" t="s">
        <v>194</v>
      </c>
      <c r="G289" s="26">
        <v>42430</v>
      </c>
      <c r="H289" s="25" t="s">
        <v>223</v>
      </c>
      <c r="I289" s="25" t="s">
        <v>378</v>
      </c>
      <c r="J289" s="25" t="s">
        <v>379</v>
      </c>
      <c r="K289" s="25" t="s">
        <v>81</v>
      </c>
      <c r="L289" s="27">
        <v>60.3</v>
      </c>
      <c r="M289" s="27"/>
      <c r="N289" s="27">
        <v>-11293.3</v>
      </c>
    </row>
    <row r="290" spans="1:14" outlineLevel="2">
      <c r="A290" s="25"/>
      <c r="B290" s="25"/>
      <c r="C290" s="25"/>
      <c r="D290" s="25"/>
      <c r="E290" s="25"/>
      <c r="F290" s="25" t="s">
        <v>194</v>
      </c>
      <c r="G290" s="26">
        <v>42430</v>
      </c>
      <c r="H290" s="25" t="s">
        <v>223</v>
      </c>
      <c r="I290" s="25" t="s">
        <v>245</v>
      </c>
      <c r="J290" s="25" t="s">
        <v>380</v>
      </c>
      <c r="K290" s="25" t="s">
        <v>81</v>
      </c>
      <c r="L290" s="27">
        <v>161.30000000000001</v>
      </c>
      <c r="M290" s="27"/>
      <c r="N290" s="27">
        <v>-11454.6</v>
      </c>
    </row>
    <row r="291" spans="1:14" outlineLevel="2">
      <c r="A291" s="25"/>
      <c r="B291" s="25"/>
      <c r="C291" s="25"/>
      <c r="D291" s="25"/>
      <c r="E291" s="25"/>
      <c r="F291" s="25" t="s">
        <v>194</v>
      </c>
      <c r="G291" s="26">
        <v>42436</v>
      </c>
      <c r="H291" s="25" t="s">
        <v>381</v>
      </c>
      <c r="I291" s="25" t="s">
        <v>382</v>
      </c>
      <c r="J291" s="25" t="s">
        <v>383</v>
      </c>
      <c r="K291" s="25" t="s">
        <v>81</v>
      </c>
      <c r="L291" s="27">
        <v>500</v>
      </c>
      <c r="M291" s="27"/>
      <c r="N291" s="27">
        <v>-11954.6</v>
      </c>
    </row>
    <row r="292" spans="1:14" outlineLevel="2">
      <c r="A292" s="25"/>
      <c r="B292" s="25"/>
      <c r="C292" s="25"/>
      <c r="D292" s="25"/>
      <c r="E292" s="25"/>
      <c r="F292" s="25" t="s">
        <v>194</v>
      </c>
      <c r="G292" s="26">
        <v>42436</v>
      </c>
      <c r="H292" s="25" t="s">
        <v>256</v>
      </c>
      <c r="I292" s="25" t="s">
        <v>384</v>
      </c>
      <c r="J292" s="25" t="s">
        <v>365</v>
      </c>
      <c r="K292" s="25" t="s">
        <v>81</v>
      </c>
      <c r="L292" s="27">
        <v>500</v>
      </c>
      <c r="M292" s="27"/>
      <c r="N292" s="27">
        <v>-12454.6</v>
      </c>
    </row>
    <row r="293" spans="1:14" outlineLevel="2">
      <c r="A293" s="25"/>
      <c r="B293" s="25"/>
      <c r="C293" s="25"/>
      <c r="D293" s="25"/>
      <c r="E293" s="25"/>
      <c r="F293" s="25" t="s">
        <v>194</v>
      </c>
      <c r="G293" s="26">
        <v>42499</v>
      </c>
      <c r="H293" s="25" t="s">
        <v>385</v>
      </c>
      <c r="I293" s="25" t="s">
        <v>386</v>
      </c>
      <c r="J293" s="25"/>
      <c r="K293" s="25" t="s">
        <v>67</v>
      </c>
      <c r="L293" s="27">
        <v>500</v>
      </c>
      <c r="M293" s="27"/>
      <c r="N293" s="27">
        <v>-12954.6</v>
      </c>
    </row>
    <row r="294" spans="1:14" ht="13" outlineLevel="2" thickBot="1">
      <c r="A294" s="25"/>
      <c r="B294" s="25"/>
      <c r="C294" s="25"/>
      <c r="D294" s="25"/>
      <c r="E294" s="25"/>
      <c r="F294" s="25" t="s">
        <v>194</v>
      </c>
      <c r="G294" s="26">
        <v>42516</v>
      </c>
      <c r="H294" s="25" t="s">
        <v>387</v>
      </c>
      <c r="I294" s="25" t="s">
        <v>371</v>
      </c>
      <c r="J294" s="25"/>
      <c r="K294" s="25" t="s">
        <v>81</v>
      </c>
      <c r="L294" s="28">
        <v>925</v>
      </c>
      <c r="M294" s="28"/>
      <c r="N294" s="28">
        <v>-13879.6</v>
      </c>
    </row>
    <row r="295" spans="1:14" outlineLevel="1">
      <c r="A295" s="25"/>
      <c r="B295" s="25"/>
      <c r="C295" s="25"/>
      <c r="D295" s="25" t="s">
        <v>388</v>
      </c>
      <c r="E295" s="25"/>
      <c r="F295" s="25"/>
      <c r="G295" s="26"/>
      <c r="H295" s="25"/>
      <c r="I295" s="25"/>
      <c r="J295" s="25"/>
      <c r="K295" s="25"/>
      <c r="L295" s="27">
        <f>ROUND(SUM(L265:L294),5)</f>
        <v>13879.6</v>
      </c>
      <c r="M295" s="27">
        <f>ROUND(SUM(M265:M294),5)</f>
        <v>0</v>
      </c>
      <c r="N295" s="27">
        <f>N294</f>
        <v>-13879.6</v>
      </c>
    </row>
    <row r="296" spans="1:14" outlineLevel="2">
      <c r="A296" s="22"/>
      <c r="B296" s="22"/>
      <c r="C296" s="22"/>
      <c r="D296" s="22" t="s">
        <v>47</v>
      </c>
      <c r="E296" s="22"/>
      <c r="F296" s="22"/>
      <c r="G296" s="23"/>
      <c r="H296" s="22"/>
      <c r="I296" s="22"/>
      <c r="J296" s="22"/>
      <c r="K296" s="22"/>
      <c r="L296" s="24"/>
      <c r="M296" s="24"/>
      <c r="N296" s="24"/>
    </row>
    <row r="297" spans="1:14" outlineLevel="2">
      <c r="A297" s="25"/>
      <c r="B297" s="25"/>
      <c r="C297" s="25"/>
      <c r="D297" s="25"/>
      <c r="E297" s="25"/>
      <c r="F297" s="25" t="s">
        <v>194</v>
      </c>
      <c r="G297" s="26">
        <v>42415</v>
      </c>
      <c r="H297" s="25" t="s">
        <v>389</v>
      </c>
      <c r="I297" s="25" t="s">
        <v>390</v>
      </c>
      <c r="J297" s="25" t="s">
        <v>391</v>
      </c>
      <c r="K297" s="25" t="s">
        <v>81</v>
      </c>
      <c r="L297" s="27">
        <v>300</v>
      </c>
      <c r="M297" s="27"/>
      <c r="N297" s="27">
        <v>-300</v>
      </c>
    </row>
    <row r="298" spans="1:14" outlineLevel="2">
      <c r="A298" s="25"/>
      <c r="B298" s="25"/>
      <c r="C298" s="25"/>
      <c r="D298" s="25"/>
      <c r="E298" s="25"/>
      <c r="F298" s="25" t="s">
        <v>194</v>
      </c>
      <c r="G298" s="26">
        <v>42425</v>
      </c>
      <c r="H298" s="25" t="s">
        <v>195</v>
      </c>
      <c r="I298" s="25" t="s">
        <v>196</v>
      </c>
      <c r="J298" s="25" t="s">
        <v>392</v>
      </c>
      <c r="K298" s="25" t="s">
        <v>81</v>
      </c>
      <c r="L298" s="27">
        <v>14674.29</v>
      </c>
      <c r="M298" s="27"/>
      <c r="N298" s="27">
        <v>-14974.29</v>
      </c>
    </row>
    <row r="299" spans="1:14" outlineLevel="2">
      <c r="A299" s="25"/>
      <c r="B299" s="25"/>
      <c r="C299" s="25"/>
      <c r="D299" s="25"/>
      <c r="E299" s="25"/>
      <c r="F299" s="25" t="s">
        <v>194</v>
      </c>
      <c r="G299" s="26">
        <v>42425</v>
      </c>
      <c r="H299" s="25" t="s">
        <v>195</v>
      </c>
      <c r="I299" s="25" t="s">
        <v>196</v>
      </c>
      <c r="J299" s="25" t="s">
        <v>62</v>
      </c>
      <c r="K299" s="25" t="s">
        <v>203</v>
      </c>
      <c r="L299" s="27"/>
      <c r="M299" s="27">
        <v>810.33</v>
      </c>
      <c r="N299" s="27">
        <v>-14163.96</v>
      </c>
    </row>
    <row r="300" spans="1:14" ht="13" outlineLevel="2" thickBot="1">
      <c r="A300" s="25"/>
      <c r="B300" s="25"/>
      <c r="C300" s="25"/>
      <c r="D300" s="25"/>
      <c r="E300" s="25"/>
      <c r="F300" s="25" t="s">
        <v>76</v>
      </c>
      <c r="G300" s="26">
        <v>42443</v>
      </c>
      <c r="H300" s="25" t="s">
        <v>393</v>
      </c>
      <c r="I300" s="25" t="s">
        <v>394</v>
      </c>
      <c r="J300" s="25" t="s">
        <v>395</v>
      </c>
      <c r="K300" s="25" t="s">
        <v>81</v>
      </c>
      <c r="L300" s="29"/>
      <c r="M300" s="29">
        <v>6660</v>
      </c>
      <c r="N300" s="29">
        <v>-7503.96</v>
      </c>
    </row>
    <row r="301" spans="1:14" ht="13" outlineLevel="1" thickBot="1">
      <c r="A301" s="25"/>
      <c r="B301" s="25"/>
      <c r="C301" s="25"/>
      <c r="D301" s="25" t="s">
        <v>396</v>
      </c>
      <c r="E301" s="25"/>
      <c r="F301" s="25"/>
      <c r="G301" s="26"/>
      <c r="H301" s="25"/>
      <c r="I301" s="25"/>
      <c r="J301" s="25"/>
      <c r="K301" s="25"/>
      <c r="L301" s="30">
        <f>ROUND(SUM(L296:L300),5)</f>
        <v>14974.29</v>
      </c>
      <c r="M301" s="30">
        <f>ROUND(SUM(M296:M300),5)</f>
        <v>7470.33</v>
      </c>
      <c r="N301" s="30">
        <f>N300</f>
        <v>-7503.96</v>
      </c>
    </row>
    <row r="302" spans="1:14" ht="13" thickBot="1">
      <c r="A302" s="25"/>
      <c r="B302" s="25"/>
      <c r="C302" s="25" t="s">
        <v>48</v>
      </c>
      <c r="D302" s="25"/>
      <c r="E302" s="25"/>
      <c r="F302" s="25"/>
      <c r="G302" s="26"/>
      <c r="H302" s="25"/>
      <c r="I302" s="25"/>
      <c r="J302" s="25"/>
      <c r="K302" s="25"/>
      <c r="L302" s="30">
        <f>ROUND(L81+L133+L143+L174+L188+L194+L207+L216+L219+L227+L254+L260+L264+L295+L301,5)</f>
        <v>130418.22</v>
      </c>
      <c r="M302" s="30">
        <f>ROUND(M81+M133+M143+M174+M188+M194+M207+M216+M219+M227+M254+M260+M264+M295+M301,5)</f>
        <v>27266.32</v>
      </c>
      <c r="N302" s="30">
        <f>ROUND(N81+N133+N143+N174+N188+N194+N207+N216+N219+N227+N254+N260+N264+N295+N301,5)</f>
        <v>-103151.9</v>
      </c>
    </row>
    <row r="303" spans="1:14" ht="13" thickBot="1">
      <c r="A303" s="25"/>
      <c r="B303" s="25" t="s">
        <v>49</v>
      </c>
      <c r="C303" s="25"/>
      <c r="D303" s="25"/>
      <c r="E303" s="25"/>
      <c r="F303" s="25"/>
      <c r="G303" s="26"/>
      <c r="H303" s="25"/>
      <c r="I303" s="25"/>
      <c r="J303" s="25"/>
      <c r="K303" s="25"/>
      <c r="L303" s="30">
        <f>L302</f>
        <v>130418.22</v>
      </c>
      <c r="M303" s="30">
        <f>M302</f>
        <v>27266.32</v>
      </c>
      <c r="N303" s="30">
        <f>N302</f>
        <v>-103151.9</v>
      </c>
    </row>
    <row r="304" spans="1:14" s="33" customFormat="1" ht="13" thickBot="1">
      <c r="A304" s="22" t="s">
        <v>9</v>
      </c>
      <c r="B304" s="22"/>
      <c r="C304" s="22"/>
      <c r="D304" s="22"/>
      <c r="E304" s="22"/>
      <c r="F304" s="22"/>
      <c r="G304" s="23"/>
      <c r="H304" s="22"/>
      <c r="I304" s="22"/>
      <c r="J304" s="22"/>
      <c r="K304" s="22"/>
      <c r="L304" s="32">
        <f>ROUND(L30+L74+L303,5)</f>
        <v>200186.22</v>
      </c>
      <c r="M304" s="32">
        <f>ROUND(M30+M74+M303,5)</f>
        <v>249017.41</v>
      </c>
      <c r="N304" s="32">
        <f>ROUND(N30+N74+N303,5)</f>
        <v>48831.19</v>
      </c>
    </row>
    <row r="305" ht="13" thickTop="1"/>
  </sheetData>
  <autoFilter ref="F4:N304"/>
  <pageMargins left="0.7" right="0.7" top="0.75" bottom="0.75" header="0.1" footer="0.3"/>
  <pageSetup orientation="portrait"/>
  <headerFooter>
    <oddFooter>&amp;R&amp;"Arial,Bold"&amp;8 Page &amp;P of &amp;N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by Month</vt:lpstr>
      <vt:lpstr>August by Month</vt:lpstr>
      <vt:lpstr>August by Class</vt:lpstr>
      <vt:lpstr>August Detail</vt:lpstr>
      <vt:lpstr>Unpaid Bills</vt:lpstr>
      <vt:lpstr>Detail Jan-May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Reyes</dc:creator>
  <cp:lastModifiedBy>Jo Ellen Green Kaiser</cp:lastModifiedBy>
  <cp:lastPrinted>2017-09-01T01:14:02Z</cp:lastPrinted>
  <dcterms:created xsi:type="dcterms:W3CDTF">2016-07-01T19:52:31Z</dcterms:created>
  <dcterms:modified xsi:type="dcterms:W3CDTF">2018-10-10T19:08:01Z</dcterms:modified>
</cp:coreProperties>
</file>