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60" yWindow="0" windowWidth="27260" windowHeight="14840" tabRatio="500" activeTab="1"/>
  </bookViews>
  <sheets>
    <sheet name="By Project 2014" sheetId="6" r:id="rId1"/>
    <sheet name="2014" sheetId="5" r:id="rId2"/>
    <sheet name="YTD detail" sheetId="2" r:id="rId3"/>
    <sheet name="By Project 2013" sheetId="1" r:id="rId4"/>
  </sheets>
  <definedNames>
    <definedName name="_xlnm.Print_Area" localSheetId="1">'2014'!$A$1:$M$41</definedName>
    <definedName name="_xlnm.Print_Area" localSheetId="3">'By Project 2013'!$B$1:$U$56</definedName>
    <definedName name="_xlnm.Print_Area" localSheetId="0">'By Project 2014'!$B$1:$U$53</definedName>
    <definedName name="_xlnm.Print_Area" localSheetId="2">'YTD detail'!$A$1:$S$291</definedName>
    <definedName name="_xlnm.Print_Titles" localSheetId="1">'2014'!$1:$2</definedName>
    <definedName name="_xlnm.Print_Titles" localSheetId="3">'By Project 2013'!$1:$1</definedName>
    <definedName name="_xlnm.Print_Titles" localSheetId="0">'By Project 2014'!$1:$1</definedName>
    <definedName name="_xlnm.Print_Titles" localSheetId="2">'YTD detail'!$1:$1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6" i="6" l="1"/>
  <c r="U17" i="6"/>
  <c r="U18" i="6"/>
  <c r="M15" i="5"/>
  <c r="M16" i="5"/>
  <c r="H18" i="5"/>
  <c r="I18" i="5"/>
  <c r="J18" i="5"/>
  <c r="K18" i="5"/>
  <c r="L18" i="5"/>
  <c r="H11" i="5"/>
  <c r="H12" i="5"/>
  <c r="H19" i="5"/>
  <c r="H20" i="5"/>
  <c r="H38" i="5"/>
  <c r="H39" i="5"/>
  <c r="H40" i="5"/>
  <c r="H41" i="5"/>
  <c r="I5" i="5"/>
  <c r="I11" i="5"/>
  <c r="I12" i="5"/>
  <c r="I19" i="5"/>
  <c r="I20" i="5"/>
  <c r="I38" i="5"/>
  <c r="I39" i="5"/>
  <c r="I40" i="5"/>
  <c r="I41" i="5"/>
  <c r="J5" i="5"/>
  <c r="J11" i="5"/>
  <c r="J12" i="5"/>
  <c r="J19" i="5"/>
  <c r="J20" i="5"/>
  <c r="J38" i="5"/>
  <c r="J39" i="5"/>
  <c r="J40" i="5"/>
  <c r="J41" i="5"/>
  <c r="K5" i="5"/>
  <c r="K11" i="5"/>
  <c r="K12" i="5"/>
  <c r="K19" i="5"/>
  <c r="K20" i="5"/>
  <c r="K38" i="5"/>
  <c r="K39" i="5"/>
  <c r="K40" i="5"/>
  <c r="K41" i="5"/>
  <c r="L5" i="5"/>
  <c r="K12" i="1"/>
  <c r="K13" i="1"/>
  <c r="K18" i="1"/>
  <c r="K19" i="1"/>
  <c r="K20" i="1"/>
  <c r="K42" i="1"/>
  <c r="K43" i="1"/>
  <c r="K44" i="1"/>
  <c r="K45" i="1"/>
  <c r="I12" i="6"/>
  <c r="I13" i="6"/>
  <c r="I19" i="6"/>
  <c r="I20" i="6"/>
  <c r="I21" i="6"/>
  <c r="I39" i="6"/>
  <c r="I40" i="6"/>
  <c r="I41" i="6"/>
  <c r="I42" i="6"/>
  <c r="U47" i="6"/>
  <c r="L12" i="1"/>
  <c r="L13" i="1"/>
  <c r="L18" i="1"/>
  <c r="L19" i="1"/>
  <c r="L20" i="1"/>
  <c r="L42" i="1"/>
  <c r="L43" i="1"/>
  <c r="L44" i="1"/>
  <c r="L45" i="1"/>
  <c r="J12" i="6"/>
  <c r="J13" i="6"/>
  <c r="J19" i="6"/>
  <c r="J20" i="6"/>
  <c r="J21" i="6"/>
  <c r="J39" i="6"/>
  <c r="J40" i="6"/>
  <c r="J41" i="6"/>
  <c r="J42" i="6"/>
  <c r="U48" i="6"/>
  <c r="N12" i="1"/>
  <c r="N13" i="1"/>
  <c r="N18" i="1"/>
  <c r="N19" i="1"/>
  <c r="N20" i="1"/>
  <c r="N42" i="1"/>
  <c r="N43" i="1"/>
  <c r="N44" i="1"/>
  <c r="N45" i="1"/>
  <c r="Q12" i="6"/>
  <c r="Q13" i="6"/>
  <c r="Q19" i="6"/>
  <c r="Q20" i="6"/>
  <c r="Q21" i="6"/>
  <c r="Q39" i="6"/>
  <c r="Q40" i="6"/>
  <c r="Q41" i="6"/>
  <c r="Q42" i="6"/>
  <c r="U49" i="6"/>
  <c r="S12" i="1"/>
  <c r="S13" i="1"/>
  <c r="S18" i="1"/>
  <c r="S19" i="1"/>
  <c r="S20" i="1"/>
  <c r="S42" i="1"/>
  <c r="S43" i="1"/>
  <c r="S44" i="1"/>
  <c r="S45" i="1"/>
  <c r="T12" i="6"/>
  <c r="T13" i="6"/>
  <c r="T19" i="6"/>
  <c r="T20" i="6"/>
  <c r="T21" i="6"/>
  <c r="T39" i="6"/>
  <c r="T40" i="6"/>
  <c r="T41" i="6"/>
  <c r="T42" i="6"/>
  <c r="U50" i="6"/>
  <c r="T12" i="1"/>
  <c r="T13" i="1"/>
  <c r="T18" i="1"/>
  <c r="T19" i="1"/>
  <c r="T20" i="1"/>
  <c r="T42" i="1"/>
  <c r="T43" i="1"/>
  <c r="T44" i="1"/>
  <c r="T45" i="1"/>
  <c r="M12" i="6"/>
  <c r="M13" i="6"/>
  <c r="M19" i="6"/>
  <c r="M20" i="6"/>
  <c r="M21" i="6"/>
  <c r="M39" i="6"/>
  <c r="M40" i="6"/>
  <c r="M41" i="6"/>
  <c r="M42" i="6"/>
  <c r="U51" i="6"/>
  <c r="I12" i="1"/>
  <c r="I13" i="1"/>
  <c r="I18" i="1"/>
  <c r="I19" i="1"/>
  <c r="I20" i="1"/>
  <c r="I42" i="1"/>
  <c r="I43" i="1"/>
  <c r="I44" i="1"/>
  <c r="I45" i="1"/>
  <c r="N12" i="6"/>
  <c r="N13" i="6"/>
  <c r="N19" i="6"/>
  <c r="N20" i="6"/>
  <c r="N21" i="6"/>
  <c r="N39" i="6"/>
  <c r="N40" i="6"/>
  <c r="N41" i="6"/>
  <c r="N42" i="6"/>
  <c r="J12" i="1"/>
  <c r="J13" i="1"/>
  <c r="J18" i="1"/>
  <c r="J19" i="1"/>
  <c r="J20" i="1"/>
  <c r="J42" i="1"/>
  <c r="J43" i="1"/>
  <c r="J44" i="1"/>
  <c r="J45" i="1"/>
  <c r="O12" i="6"/>
  <c r="O13" i="6"/>
  <c r="O19" i="6"/>
  <c r="O20" i="6"/>
  <c r="O21" i="6"/>
  <c r="O39" i="6"/>
  <c r="O40" i="6"/>
  <c r="O41" i="6"/>
  <c r="O42" i="6"/>
  <c r="M12" i="1"/>
  <c r="M13" i="1"/>
  <c r="M18" i="1"/>
  <c r="M19" i="1"/>
  <c r="M20" i="1"/>
  <c r="M42" i="1"/>
  <c r="M43" i="1"/>
  <c r="M44" i="1"/>
  <c r="M45" i="1"/>
  <c r="P12" i="6"/>
  <c r="P13" i="6"/>
  <c r="P19" i="6"/>
  <c r="P20" i="6"/>
  <c r="P21" i="6"/>
  <c r="P39" i="6"/>
  <c r="P40" i="6"/>
  <c r="P41" i="6"/>
  <c r="P42" i="6"/>
  <c r="O12" i="1"/>
  <c r="O13" i="1"/>
  <c r="O18" i="1"/>
  <c r="O19" i="1"/>
  <c r="O20" i="1"/>
  <c r="O42" i="1"/>
  <c r="O43" i="1"/>
  <c r="O44" i="1"/>
  <c r="O45" i="1"/>
  <c r="K12" i="6"/>
  <c r="K13" i="6"/>
  <c r="K19" i="6"/>
  <c r="K20" i="6"/>
  <c r="K21" i="6"/>
  <c r="K39" i="6"/>
  <c r="K40" i="6"/>
  <c r="K41" i="6"/>
  <c r="K42" i="6"/>
  <c r="P12" i="1"/>
  <c r="P13" i="1"/>
  <c r="P18" i="1"/>
  <c r="P19" i="1"/>
  <c r="P20" i="1"/>
  <c r="P42" i="1"/>
  <c r="P43" i="1"/>
  <c r="P44" i="1"/>
  <c r="P45" i="1"/>
  <c r="R12" i="6"/>
  <c r="R13" i="6"/>
  <c r="R19" i="6"/>
  <c r="R20" i="6"/>
  <c r="R21" i="6"/>
  <c r="R39" i="6"/>
  <c r="R40" i="6"/>
  <c r="R41" i="6"/>
  <c r="R42" i="6"/>
  <c r="Q12" i="1"/>
  <c r="Q13" i="1"/>
  <c r="Q18" i="1"/>
  <c r="Q19" i="1"/>
  <c r="Q20" i="1"/>
  <c r="Q42" i="1"/>
  <c r="Q43" i="1"/>
  <c r="Q44" i="1"/>
  <c r="Q45" i="1"/>
  <c r="L12" i="6"/>
  <c r="L13" i="6"/>
  <c r="L19" i="6"/>
  <c r="L20" i="6"/>
  <c r="L21" i="6"/>
  <c r="L39" i="6"/>
  <c r="L40" i="6"/>
  <c r="L41" i="6"/>
  <c r="L42" i="6"/>
  <c r="R12" i="1"/>
  <c r="R13" i="1"/>
  <c r="R18" i="1"/>
  <c r="R19" i="1"/>
  <c r="R20" i="1"/>
  <c r="R42" i="1"/>
  <c r="R43" i="1"/>
  <c r="R44" i="1"/>
  <c r="R45" i="1"/>
  <c r="S12" i="6"/>
  <c r="S13" i="6"/>
  <c r="S19" i="6"/>
  <c r="S20" i="6"/>
  <c r="S21" i="6"/>
  <c r="S39" i="6"/>
  <c r="S40" i="6"/>
  <c r="S41" i="6"/>
  <c r="S42" i="6"/>
  <c r="U52" i="6"/>
  <c r="H12" i="1"/>
  <c r="H13" i="1"/>
  <c r="H18" i="1"/>
  <c r="H19" i="1"/>
  <c r="H20" i="1"/>
  <c r="H42" i="1"/>
  <c r="H43" i="1"/>
  <c r="H44" i="1"/>
  <c r="H45" i="1"/>
  <c r="U4" i="6"/>
  <c r="U9" i="6"/>
  <c r="U10" i="6"/>
  <c r="U11" i="6"/>
  <c r="U12" i="6"/>
  <c r="U13" i="6"/>
  <c r="U15" i="6"/>
  <c r="U19" i="6"/>
  <c r="U20" i="6"/>
  <c r="U21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H12" i="6"/>
  <c r="H13" i="6"/>
  <c r="H19" i="6"/>
  <c r="H20" i="6"/>
  <c r="H21" i="6"/>
  <c r="H39" i="6"/>
  <c r="H40" i="6"/>
  <c r="H41" i="6"/>
  <c r="H42" i="6"/>
  <c r="U44" i="6"/>
  <c r="U53" i="6"/>
  <c r="M24" i="5"/>
  <c r="M8" i="5"/>
  <c r="L38" i="5"/>
  <c r="L39" i="5"/>
  <c r="L40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L11" i="5"/>
  <c r="L12" i="5"/>
  <c r="L19" i="5"/>
  <c r="M19" i="5"/>
  <c r="M18" i="5"/>
  <c r="M17" i="5"/>
  <c r="M14" i="5"/>
  <c r="M12" i="5"/>
  <c r="M11" i="5"/>
  <c r="M10" i="5"/>
  <c r="M9" i="5"/>
  <c r="L20" i="5"/>
  <c r="L41" i="5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" i="1"/>
  <c r="U15" i="1"/>
  <c r="U16" i="1"/>
  <c r="U17" i="1"/>
  <c r="U18" i="1"/>
  <c r="U9" i="1"/>
  <c r="U10" i="1"/>
  <c r="U11" i="1"/>
  <c r="U12" i="1"/>
  <c r="U13" i="1"/>
  <c r="U19" i="1"/>
  <c r="U50" i="1"/>
  <c r="U53" i="1"/>
  <c r="U20" i="1"/>
  <c r="U45" i="1"/>
  <c r="U51" i="1"/>
  <c r="U54" i="1"/>
  <c r="U47" i="1"/>
  <c r="U52" i="1"/>
  <c r="U55" i="1"/>
  <c r="U56" i="1"/>
</calcChain>
</file>

<file path=xl/sharedStrings.xml><?xml version="1.0" encoding="utf-8"?>
<sst xmlns="http://schemas.openxmlformats.org/spreadsheetml/2006/main" count="1558" uniqueCount="457">
  <si>
    <t>TMC</t>
  </si>
  <si>
    <t>TMC-CONF</t>
  </si>
  <si>
    <t>TMC-IILABS-Metrics</t>
  </si>
  <si>
    <t>TMC-Kauai</t>
  </si>
  <si>
    <t>TMC CJTI</t>
  </si>
  <si>
    <t>TMC Collab-Media Policy Project</t>
  </si>
  <si>
    <t>TMC Communications/Outreach</t>
  </si>
  <si>
    <t>TMC Intern - House</t>
  </si>
  <si>
    <t>TMC Meetings - Annual</t>
  </si>
  <si>
    <t>TMC Meetings - Regional</t>
  </si>
  <si>
    <t>TMC Repro Justice</t>
  </si>
  <si>
    <t>TMC Vocus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</si>
  <si>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</si>
  <si>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</si>
  <si>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</si>
  <si>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</si>
  <si>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</si>
  <si>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</si>
  <si>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 Fdtn</t>
  </si>
  <si>
    <t>1104305 · DevTemp Restr Inc PSol(&gt;$1,500)</t>
  </si>
  <si>
    <t>Total 101 · Total Major Gift</t>
  </si>
  <si>
    <t>Total 10 · Total Dev Income</t>
  </si>
  <si>
    <t>71 · Total TMC Income</t>
  </si>
  <si>
    <t>1714101 · TMC Membership Dues Income</t>
  </si>
  <si>
    <t>1714105 · TMC Services Income</t>
  </si>
  <si>
    <t>1714106 · TMC Conference Registration</t>
  </si>
  <si>
    <t>Total 71 · Total TMC Income</t>
  </si>
  <si>
    <t>Total Income</t>
  </si>
  <si>
    <t>Gross Profit</t>
  </si>
  <si>
    <t>Expense</t>
  </si>
  <si>
    <t>7400 · Total Sponsored Projects</t>
  </si>
  <si>
    <t>7402 · Total TMC Project Expense</t>
  </si>
  <si>
    <t>1745202 · TMC Personnel</t>
  </si>
  <si>
    <t>1745206 · TMC Promotion</t>
  </si>
  <si>
    <t>1745209 · TMC Website Fees</t>
  </si>
  <si>
    <t>1745201 · TMC Sponsorship Fee</t>
  </si>
  <si>
    <t>1745211 · TMC Program</t>
  </si>
  <si>
    <t>1745212 · TMC Office Rent</t>
  </si>
  <si>
    <t>1745250 · TMC Contractor</t>
  </si>
  <si>
    <t>1745251 · TMC Contractor Reimbursement</t>
  </si>
  <si>
    <t>1745260 · TMC Conference/seminars</t>
  </si>
  <si>
    <t>1745266 · TMC Software licensing</t>
  </si>
  <si>
    <t>1745268 · TMC Miscellaneous</t>
  </si>
  <si>
    <t>1745269 · TMC Bank/Credit Fees</t>
  </si>
  <si>
    <t>1745272 · TMC Postage</t>
  </si>
  <si>
    <t>1745273 · TMC Travel</t>
  </si>
  <si>
    <t>1745274 · TMC Meals/Entertainment</t>
  </si>
  <si>
    <t>1745275 · TMC Registration Fees</t>
  </si>
  <si>
    <t>1745276 · TMC Member Capacity Building</t>
  </si>
  <si>
    <t>1745279 · TMC Event</t>
  </si>
  <si>
    <t>Total 7402 · Total TMC Project Expense</t>
  </si>
  <si>
    <t>Total 7400 · Total Sponsored Projects</t>
  </si>
  <si>
    <t>Total Expense</t>
  </si>
  <si>
    <t>Net Ordinary Income</t>
  </si>
  <si>
    <t>TMC-IILABS-LF Journal</t>
  </si>
  <si>
    <t>2013 ACTIVITY</t>
  </si>
  <si>
    <t>UNRESTRICTED GRANT BALANCE</t>
  </si>
  <si>
    <t>RESTRICTTED PROJECTS WITH FUNDS</t>
  </si>
  <si>
    <t xml:space="preserve">        IILABS-Metrics</t>
  </si>
  <si>
    <t xml:space="preserve">        Kauai</t>
  </si>
  <si>
    <t xml:space="preserve">         Collab.-M.P. Project</t>
  </si>
  <si>
    <t xml:space="preserve">        Repro Justice</t>
  </si>
  <si>
    <t xml:space="preserve">        Vocus</t>
  </si>
  <si>
    <t>UNRESTRICTED GRANTS USED BY PROJECTS</t>
  </si>
  <si>
    <t>GRANT BALANCE AS OF 12/31/13</t>
  </si>
  <si>
    <t>GROSS PROFIT</t>
  </si>
  <si>
    <t>STARTING GRANT BALANCE</t>
  </si>
  <si>
    <t>GRANT BALANCE AT MONTH END</t>
  </si>
  <si>
    <t>Type</t>
  </si>
  <si>
    <t>Date</t>
  </si>
  <si>
    <t>Num</t>
  </si>
  <si>
    <t>Name</t>
  </si>
  <si>
    <t>Memo</t>
  </si>
  <si>
    <t>Class</t>
  </si>
  <si>
    <t>Clr</t>
  </si>
  <si>
    <t>Split</t>
  </si>
  <si>
    <t>Debit</t>
  </si>
  <si>
    <t>Credit</t>
  </si>
  <si>
    <t>Balance</t>
  </si>
  <si>
    <t>General Journal</t>
  </si>
  <si>
    <t>Deposit</t>
  </si>
  <si>
    <t>1001011 · Operating Acct - Comerica-New</t>
  </si>
  <si>
    <t>1745311 · GWW Program</t>
  </si>
  <si>
    <t>Washington Monthly LLC</t>
  </si>
  <si>
    <t>Community Renewal Society</t>
  </si>
  <si>
    <t>Gregory Palast</t>
  </si>
  <si>
    <t>TruthDig</t>
  </si>
  <si>
    <t>International Media Project</t>
  </si>
  <si>
    <t>The Nation Institute</t>
  </si>
  <si>
    <t>Rabble.ca - Kim Elliott</t>
  </si>
  <si>
    <t>2014 TMC Membership Dues</t>
  </si>
  <si>
    <t>Total 1714101 · TMC Membership Dues Income</t>
  </si>
  <si>
    <t>Institute for Public Affairs</t>
  </si>
  <si>
    <t>Care2.com, Inc.</t>
  </si>
  <si>
    <t>Community Service Society of New York</t>
  </si>
  <si>
    <t>1105207 · Dev Vacation</t>
  </si>
  <si>
    <t>1105202 · Dev Staff Salaries</t>
  </si>
  <si>
    <t>1105213 · Dev Insurance Staff</t>
  </si>
  <si>
    <t>Total 1745202 · TMC Personnel</t>
  </si>
  <si>
    <t>Bill</t>
  </si>
  <si>
    <t>1002001 · A/P Trade Payables</t>
  </si>
  <si>
    <t>5090</t>
  </si>
  <si>
    <t>1995272 · Admin Postage/Delivery</t>
  </si>
  <si>
    <t>Office Postage Use</t>
  </si>
  <si>
    <t>Total 1745272 · TMC Postage</t>
  </si>
  <si>
    <t>NAMAC</t>
  </si>
  <si>
    <t>Public News Service.</t>
  </si>
  <si>
    <t>YES! Magazine</t>
  </si>
  <si>
    <t>Total 1745276 · TMC Member Capacity Building</t>
  </si>
  <si>
    <t>Jan 14</t>
  </si>
  <si>
    <t>GRANT BALANCE AS OF 01/01/2013</t>
  </si>
  <si>
    <t>James Miller - Brave New Films</t>
  </si>
  <si>
    <t>1287</t>
  </si>
  <si>
    <t>Smooke, Joseph - People Power Media</t>
  </si>
  <si>
    <t>6092</t>
  </si>
  <si>
    <t>2014 TMC Membership Dues from GWW</t>
  </si>
  <si>
    <t>6093</t>
  </si>
  <si>
    <t>2014 TMC Membership Dues from FNP</t>
  </si>
  <si>
    <t>1995261 · Admin Professional Dues</t>
  </si>
  <si>
    <t>1536</t>
  </si>
  <si>
    <t>Kosmos Associates Inc.</t>
  </si>
  <si>
    <t>47036</t>
  </si>
  <si>
    <t>Earth Island Institute</t>
  </si>
  <si>
    <t>5836</t>
  </si>
  <si>
    <t>010136</t>
  </si>
  <si>
    <t>895</t>
  </si>
  <si>
    <t>GlobalVision Inc.</t>
  </si>
  <si>
    <t>21327</t>
  </si>
  <si>
    <t>2439</t>
  </si>
  <si>
    <t>4244</t>
  </si>
  <si>
    <t>1365</t>
  </si>
  <si>
    <t>Independent World Television, Inc.</t>
  </si>
  <si>
    <t>21246</t>
  </si>
  <si>
    <t>Free Speech TV</t>
  </si>
  <si>
    <t>14771</t>
  </si>
  <si>
    <t>2014 TMC Membership Dues - The Chicago Reporter</t>
  </si>
  <si>
    <t>2070</t>
  </si>
  <si>
    <t>Tikkun Magazine</t>
  </si>
  <si>
    <t>42109</t>
  </si>
  <si>
    <t>High Country News</t>
  </si>
  <si>
    <t>6339</t>
  </si>
  <si>
    <t>Center for Media &amp; Democracy, Inc.</t>
  </si>
  <si>
    <t>Inter Press Service</t>
  </si>
  <si>
    <t>13648</t>
  </si>
  <si>
    <t>Dissent Magazine</t>
  </si>
  <si>
    <t>1076</t>
  </si>
  <si>
    <t>8852</t>
  </si>
  <si>
    <t>3741</t>
  </si>
  <si>
    <t>1222</t>
  </si>
  <si>
    <t>Worker's Independent News</t>
  </si>
  <si>
    <t>17087</t>
  </si>
  <si>
    <t>176654</t>
  </si>
  <si>
    <t>1706</t>
  </si>
  <si>
    <t>The Uptake Institute</t>
  </si>
  <si>
    <t>5647</t>
  </si>
  <si>
    <t>Public Intelligence - Hightower Lowdown</t>
  </si>
  <si>
    <t>The Vancouver Observer</t>
  </si>
  <si>
    <t>6173R</t>
  </si>
  <si>
    <t>To Accrue Vacation for December 2013</t>
  </si>
  <si>
    <t>To Accrue Vacation Payroll Tax for December 2013</t>
  </si>
  <si>
    <t>6258</t>
  </si>
  <si>
    <t>To record payroll for period ending 01/15/2014</t>
  </si>
  <si>
    <t>To record payroll taxes for period ending 01/15/2014</t>
  </si>
  <si>
    <t>6259</t>
  </si>
  <si>
    <t>To record payroll for period ending 01/31/2014</t>
  </si>
  <si>
    <t>To record payroll taxes for period ending 01/31/2014</t>
  </si>
  <si>
    <t>6260</t>
  </si>
  <si>
    <t>ProSight - To record workers comp expense for January</t>
  </si>
  <si>
    <t>6261</t>
  </si>
  <si>
    <t>To Accrue Vacation for January 2014</t>
  </si>
  <si>
    <t>To Accrue Vacation Payroll Tax for January 2014</t>
  </si>
  <si>
    <t>6242</t>
  </si>
  <si>
    <t>01032014</t>
  </si>
  <si>
    <t>Net Income</t>
  </si>
  <si>
    <t>Feb 14</t>
  </si>
  <si>
    <t>GRANT BALANCE AS OF 01/01/2014</t>
  </si>
  <si>
    <t>1211</t>
  </si>
  <si>
    <t>RH Reality Check</t>
  </si>
  <si>
    <t>9031</t>
  </si>
  <si>
    <t>Liberty Media for Women, LLC</t>
  </si>
  <si>
    <t>2014 TMC Membership Dues - Ms. Magazine</t>
  </si>
  <si>
    <t>28570</t>
  </si>
  <si>
    <t>The New Press</t>
  </si>
  <si>
    <t>6327</t>
  </si>
  <si>
    <t>Center for Economic Research &amp; Social Cha</t>
  </si>
  <si>
    <t>56742</t>
  </si>
  <si>
    <t>Mob Town, Inc.</t>
  </si>
  <si>
    <t>29969</t>
  </si>
  <si>
    <t>Berrett-Koehler Publishers, Inc.</t>
  </si>
  <si>
    <t>49874</t>
  </si>
  <si>
    <t>The Nation Company L.P.</t>
  </si>
  <si>
    <t>24762</t>
  </si>
  <si>
    <t>Political Research Associates</t>
  </si>
  <si>
    <t>D0204929</t>
  </si>
  <si>
    <t>The New School</t>
  </si>
  <si>
    <t>1104</t>
  </si>
  <si>
    <t>Feministing</t>
  </si>
  <si>
    <t>15844</t>
  </si>
  <si>
    <t>Race Forward DBA Colorlines</t>
  </si>
  <si>
    <t>6261R</t>
  </si>
  <si>
    <t>6380</t>
  </si>
  <si>
    <t>To record payroll for period ending 02/15/2014</t>
  </si>
  <si>
    <t>To record payroll taxes for period ending 02/15/2014</t>
  </si>
  <si>
    <t>6381</t>
  </si>
  <si>
    <t>To record payroll for period ending 02/28/2014</t>
  </si>
  <si>
    <t>To record payroll taxes for period ending 02/28/2014</t>
  </si>
  <si>
    <t>6382</t>
  </si>
  <si>
    <t>To Accrue Vacation for February 2014</t>
  </si>
  <si>
    <t>To Accrue Vacation Payroll Tax for February 2014</t>
  </si>
  <si>
    <t>Amex - JGK</t>
  </si>
  <si>
    <t>American Express Corporation</t>
  </si>
  <si>
    <t>Hootsuite Media</t>
  </si>
  <si>
    <t>Laughing Squid</t>
  </si>
  <si>
    <t>Total 1745209 · TMC Website Fees</t>
  </si>
  <si>
    <t>1612</t>
  </si>
  <si>
    <t>Modelsmith Group LLC</t>
  </si>
  <si>
    <t>Inv. 1612</t>
  </si>
  <si>
    <t>02212014</t>
  </si>
  <si>
    <t>Kunichoff, Yana</t>
  </si>
  <si>
    <t>TMC Conference Work Jan/Feb</t>
  </si>
  <si>
    <t>Total 1745250 · TMC Contractor</t>
  </si>
  <si>
    <t>2014320</t>
  </si>
  <si>
    <t>NextSteps  Marketing</t>
  </si>
  <si>
    <t>Inv. 2014320 (for speaker Mike Poplardo)</t>
  </si>
  <si>
    <t>02102014</t>
  </si>
  <si>
    <t>CreatureKind Communications</t>
  </si>
  <si>
    <t>TMC Conference Reimbursement</t>
  </si>
  <si>
    <t>0212014</t>
  </si>
  <si>
    <t>del Olmo, Diana</t>
  </si>
  <si>
    <t>TMC Travel Reimbursement</t>
  </si>
  <si>
    <t>Total 1745251 · TMC Contractor Reimbursement</t>
  </si>
  <si>
    <t>Anymeeting</t>
  </si>
  <si>
    <t>Total 1745266 · TMC Software licensing</t>
  </si>
  <si>
    <t>Delta</t>
  </si>
  <si>
    <t>Virgin</t>
  </si>
  <si>
    <t>Yellow Cab</t>
  </si>
  <si>
    <t>Total 1745273 · TMC Travel</t>
  </si>
  <si>
    <t>02182014</t>
  </si>
  <si>
    <t>University Center Conference Center</t>
  </si>
  <si>
    <t>The Media Consortium, Reservation #7941</t>
  </si>
  <si>
    <t>Total 1745279 · TMC Event</t>
  </si>
  <si>
    <t xml:space="preserve">  TOTAL Grant Balance as of 12/31/2013</t>
  </si>
  <si>
    <t>1104306 · DevTemp Restr Inc PSol(&lt;$1,500)</t>
  </si>
  <si>
    <t>1714107 · TMC Sponsorship Income</t>
  </si>
  <si>
    <t>Mar 14</t>
  </si>
  <si>
    <t>Apr 14</t>
  </si>
  <si>
    <t>1745263 · TMC Hard/Software Non Cap</t>
  </si>
  <si>
    <t>6156</t>
  </si>
  <si>
    <t>To release restricted grant income relating to TMC</t>
  </si>
  <si>
    <t>5729</t>
  </si>
  <si>
    <t>6513</t>
  </si>
  <si>
    <t>6514</t>
  </si>
  <si>
    <t>Total 1104207 · Dev Foundation Rel Temp Restr</t>
  </si>
  <si>
    <t>4648</t>
  </si>
  <si>
    <t>EBS Support Services, LLC - Voqal</t>
  </si>
  <si>
    <t>TMC Research Grant</t>
  </si>
  <si>
    <t>Total 1104303 · Dev Temp Restr Inc  Fdtn</t>
  </si>
  <si>
    <t>6445</t>
  </si>
  <si>
    <t>TMC Grant</t>
  </si>
  <si>
    <t>Total 1104306 · DevTemp Restr Inc PSol(&lt;$1,500)</t>
  </si>
  <si>
    <t>35767</t>
  </si>
  <si>
    <t>Chelsea Green Publishing</t>
  </si>
  <si>
    <t>8591</t>
  </si>
  <si>
    <t>New Venture Fund</t>
  </si>
  <si>
    <t>03172014</t>
  </si>
  <si>
    <t>Free Speech Radio News.</t>
  </si>
  <si>
    <t>TMC Dues</t>
  </si>
  <si>
    <t>GritTV</t>
  </si>
  <si>
    <t>New America Media</t>
  </si>
  <si>
    <t>Open Democracy</t>
  </si>
  <si>
    <t>Orion</t>
  </si>
  <si>
    <t>The Progressive Inc.</t>
  </si>
  <si>
    <t>TruthOut.</t>
  </si>
  <si>
    <t>The Young Turks LLC</t>
  </si>
  <si>
    <t>1014</t>
  </si>
  <si>
    <t>Jesse Russell</t>
  </si>
  <si>
    <t>Workers Independent News - 2013 TMC Membership Dues</t>
  </si>
  <si>
    <t>1055</t>
  </si>
  <si>
    <t>Public Interest Pictures, Inc.</t>
  </si>
  <si>
    <t>Marche Noir Conference</t>
  </si>
  <si>
    <t>136636</t>
  </si>
  <si>
    <t>WePay</t>
  </si>
  <si>
    <t>JoEllen Kaiser registration reimbursment</t>
  </si>
  <si>
    <t>140923</t>
  </si>
  <si>
    <t>Jo Ellen Green Kaiser registration reimbursement</t>
  </si>
  <si>
    <t>8486</t>
  </si>
  <si>
    <t>Linda Lewison</t>
  </si>
  <si>
    <t>Conference Registration</t>
  </si>
  <si>
    <t>7870</t>
  </si>
  <si>
    <t>Brenda J. Butler</t>
  </si>
  <si>
    <t>Total 1714106 · TMC Conference Registration</t>
  </si>
  <si>
    <t>00014516</t>
  </si>
  <si>
    <t>Illinois Institute of Technology</t>
  </si>
  <si>
    <t>Conference Registration Fees</t>
  </si>
  <si>
    <t>Total 1714107 · TMC Sponsorship Income</t>
  </si>
  <si>
    <t>6550</t>
  </si>
  <si>
    <t>to record 7% of grants received in March 2014 - TMC</t>
  </si>
  <si>
    <t>-SPLIT-</t>
  </si>
  <si>
    <t>6551</t>
  </si>
  <si>
    <t>to record 7% of grants received in Apr 2014 - TMC</t>
  </si>
  <si>
    <t>Total 1745201 · TMC Sponsorship Fee</t>
  </si>
  <si>
    <t>6382R</t>
  </si>
  <si>
    <t>6489</t>
  </si>
  <si>
    <t>To record payroll for period ending 03/15/2014</t>
  </si>
  <si>
    <t>To record payroll taxes for period ending 03/15/2014</t>
  </si>
  <si>
    <t>6490</t>
  </si>
  <si>
    <t>To record payroll for period ending 03/31/2014</t>
  </si>
  <si>
    <t>To record payroll taxes for period ending 03/31/2014</t>
  </si>
  <si>
    <t>6491</t>
  </si>
  <si>
    <t>To Accrue Vacation for March 2014</t>
  </si>
  <si>
    <t>To Accrue Vacation PR Taxes for March 2014</t>
  </si>
  <si>
    <t>6492</t>
  </si>
  <si>
    <t>ProSight - To record workers comp expense for March</t>
  </si>
  <si>
    <t>6491R</t>
  </si>
  <si>
    <t>6570</t>
  </si>
  <si>
    <t>To record payroll for period ending 04/15/2014</t>
  </si>
  <si>
    <t>To record payroll taxes for period ending 04/15/2014</t>
  </si>
  <si>
    <t>6568</t>
  </si>
  <si>
    <t>To Accrue Vacation for April 2014</t>
  </si>
  <si>
    <t>6569</t>
  </si>
  <si>
    <t>ProSight - To record workers comp expense for April</t>
  </si>
  <si>
    <t>6571</t>
  </si>
  <si>
    <t>To record payroll for period ending 04/30/2014</t>
  </si>
  <si>
    <t>To record payroll taxes for period ending 04/30/2014</t>
  </si>
  <si>
    <t>GoDaddy</t>
  </si>
  <si>
    <t>Laughing Squid Web Hosting</t>
  </si>
  <si>
    <t>Widgetbox</t>
  </si>
  <si>
    <t>Laughing Squid Website Hosting</t>
  </si>
  <si>
    <t>Wilson, Theodore</t>
  </si>
  <si>
    <t>12/23 - 1/03/14 TMC Social Media Curator Svcs</t>
  </si>
  <si>
    <t>01172014</t>
  </si>
  <si>
    <t>1/6 - 1/17/14 TMC Social Media Curator Svcs</t>
  </si>
  <si>
    <t>01312014</t>
  </si>
  <si>
    <t>1/20 - 1/31/14 TMC Social Media Curator Svcs</t>
  </si>
  <si>
    <t>02142014</t>
  </si>
  <si>
    <t>2/3 - 2/14/14 TMC Social Media Curator Svcs</t>
  </si>
  <si>
    <t>02282014</t>
  </si>
  <si>
    <t>2/17 - 2/28/14 TMC Social Media Curator Svcs</t>
  </si>
  <si>
    <t>03142014</t>
  </si>
  <si>
    <t>3/3 - 3/14/14 TMC Social Media Curator Svcs</t>
  </si>
  <si>
    <t>03282014</t>
  </si>
  <si>
    <t>3/17 - 3/28/14 TMC Social Media Curator Svcs</t>
  </si>
  <si>
    <t>04112014</t>
  </si>
  <si>
    <t>3/31 - 4/11/14 TMC Social Media Curator Svcs</t>
  </si>
  <si>
    <t>04252014</t>
  </si>
  <si>
    <t>4/14 - 4/25/14 TMC Social Media Curator Svcs</t>
  </si>
  <si>
    <t>190</t>
  </si>
  <si>
    <t>Center for Media Justice</t>
  </si>
  <si>
    <t>Inv. 190</t>
  </si>
  <si>
    <t>03182014</t>
  </si>
  <si>
    <t>Smith, Phillip</t>
  </si>
  <si>
    <t>Account #6176 2002 0023 213</t>
  </si>
  <si>
    <t>03242014</t>
  </si>
  <si>
    <t>Diesner, Jana</t>
  </si>
  <si>
    <t>TMC Contractor Reimbursement</t>
  </si>
  <si>
    <t>Hotel Blake</t>
  </si>
  <si>
    <t>Mes-Ecamm</t>
  </si>
  <si>
    <t>Total 1745263 · TMC Hard/Software Non Cap</t>
  </si>
  <si>
    <t>2144</t>
  </si>
  <si>
    <t>Shared Use Vocus Database</t>
  </si>
  <si>
    <t>2546</t>
  </si>
  <si>
    <t>010406</t>
  </si>
  <si>
    <t>14257</t>
  </si>
  <si>
    <t>Public News Service</t>
  </si>
  <si>
    <t>Survery Monkey</t>
  </si>
  <si>
    <t>131848</t>
  </si>
  <si>
    <t>Vocus, Inc.</t>
  </si>
  <si>
    <t>Inv. 131848</t>
  </si>
  <si>
    <t>17189</t>
  </si>
  <si>
    <t>Postive Future/Yes Magazine</t>
  </si>
  <si>
    <t>Office Depot</t>
  </si>
  <si>
    <t>FedEx</t>
  </si>
  <si>
    <t>UPS</t>
  </si>
  <si>
    <t>Total 1745268 · TMC Miscellaneous</t>
  </si>
  <si>
    <t>AmEx Annual Membership Fee</t>
  </si>
  <si>
    <t>Total 1745269 · TMC Bank/Credit Fees</t>
  </si>
  <si>
    <t>Virgin American</t>
  </si>
  <si>
    <t>Supershuttle</t>
  </si>
  <si>
    <t>2577</t>
  </si>
  <si>
    <t>Inv. 2577</t>
  </si>
  <si>
    <t>Binny's Beverage</t>
  </si>
  <si>
    <t>Trader Joe's</t>
  </si>
  <si>
    <t>Total 1745274 · TMC Meals/Entertainment</t>
  </si>
  <si>
    <t>03192014</t>
  </si>
  <si>
    <t>Mitra, Maureen Nandini</t>
  </si>
  <si>
    <t>TMC Collab-Kauai</t>
  </si>
  <si>
    <t>03312014</t>
  </si>
  <si>
    <t>International Media Project.</t>
  </si>
  <si>
    <t>TMC Project Grant</t>
  </si>
  <si>
    <t>11773</t>
  </si>
  <si>
    <t>Immigration Project, Inv. 11773</t>
  </si>
  <si>
    <t>04222014</t>
  </si>
  <si>
    <t>TMC Metrics Project Grant - PESTICIDES</t>
  </si>
  <si>
    <t>04232014</t>
  </si>
  <si>
    <t>Cascadia Times</t>
  </si>
  <si>
    <t>TMC IIlabs-Metric Project</t>
  </si>
  <si>
    <t>04242014</t>
  </si>
  <si>
    <t>Center for Media and Democracy</t>
  </si>
  <si>
    <t>Pesticide Project</t>
  </si>
  <si>
    <t>TMC Grant (Minus Dues of $250)</t>
  </si>
  <si>
    <t>TMC Grant (Minus Dues of $500)</t>
  </si>
  <si>
    <t>TMC Grant (Minus Dues of $1000)</t>
  </si>
  <si>
    <t>Bitch Media</t>
  </si>
  <si>
    <t>City Limits</t>
  </si>
  <si>
    <t>Colorlines</t>
  </si>
  <si>
    <t>Dissent</t>
  </si>
  <si>
    <t>Earth Island Institute.</t>
  </si>
  <si>
    <t>Feet in 2 Worlds</t>
  </si>
  <si>
    <t>Feministing.</t>
  </si>
  <si>
    <t>High Country News.</t>
  </si>
  <si>
    <t>In These Times/Institute for Public Affai</t>
  </si>
  <si>
    <t>CERSC</t>
  </si>
  <si>
    <t>People Power Media</t>
  </si>
  <si>
    <t>Vancouver Observer</t>
  </si>
  <si>
    <t>Truthdig.</t>
  </si>
  <si>
    <t xml:space="preserve">  TOTAL Grant Balance as of 4/30/14</t>
  </si>
  <si>
    <t>May 14</t>
  </si>
  <si>
    <t>GRANT BALANCE AS OF 05/31/14</t>
  </si>
  <si>
    <t>622</t>
  </si>
  <si>
    <t>NewsTaco LLC</t>
  </si>
  <si>
    <t>1674</t>
  </si>
  <si>
    <t>Specialty Studios</t>
  </si>
  <si>
    <t>8948</t>
  </si>
  <si>
    <t>Total 1714105 · TMC Services Income</t>
  </si>
  <si>
    <t>121069</t>
  </si>
  <si>
    <t>TMC Meetings</t>
  </si>
  <si>
    <t>6383</t>
  </si>
  <si>
    <t>ProSight - To record workers comp expense for February</t>
  </si>
  <si>
    <t>6568R</t>
  </si>
  <si>
    <t>6672</t>
  </si>
  <si>
    <t>To record payroll for period ending 05/15/2014</t>
  </si>
  <si>
    <t>To record payroll taxes for period ending 05/15/2014</t>
  </si>
  <si>
    <t>6673</t>
  </si>
  <si>
    <t>To record payroll for period ending 05/31/2014</t>
  </si>
  <si>
    <t>To record payroll taxes for period ending 05/31/2014</t>
  </si>
  <si>
    <t>6674</t>
  </si>
  <si>
    <t>To Accrue Vacation for May 2014</t>
  </si>
  <si>
    <t>To Accrue Vacation Tax for May 2014</t>
  </si>
  <si>
    <t>6675</t>
  </si>
  <si>
    <t>ProSight - To record workers comp expense for May</t>
  </si>
  <si>
    <t>6674R</t>
  </si>
  <si>
    <t>05092014</t>
  </si>
  <si>
    <t>4/28 - 5/9/14 TMC Social Media Curator Svcs</t>
  </si>
  <si>
    <t>05232014</t>
  </si>
  <si>
    <t>5/12 - 5/23/14 TMC Social Media Curator Svcs</t>
  </si>
  <si>
    <t>06062014</t>
  </si>
  <si>
    <t>5/26 - 6/6/14 TMC Social Media Curator Svcs</t>
  </si>
  <si>
    <t>05152014</t>
  </si>
  <si>
    <t>Spargimino, Craig</t>
  </si>
  <si>
    <t>Expense Reimbursement</t>
  </si>
  <si>
    <t>Amex - EL</t>
  </si>
  <si>
    <t>Verio</t>
  </si>
  <si>
    <t>Verio (VWH)</t>
  </si>
  <si>
    <t>182109</t>
  </si>
  <si>
    <t>TMC-14-1</t>
  </si>
  <si>
    <t>The New School.</t>
  </si>
  <si>
    <t>Inv. TMC-14-1, Feet in Two Worlds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</si>
</sst>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#,##0.00;\-#,##0.00"/>
    <numFmt numFmtId="165" formatCode="mm/dd/yyyy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/>
      <diagonal/>
    </border>
  </borders>
  <cellStyleXfs count="78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Font="1"/>
    <xf numFmtId="49" fontId="5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/>
    <xf numFmtId="164" fontId="6" fillId="0" borderId="0" xfId="0" applyNumberFormat="1" applyFont="1"/>
    <xf numFmtId="164" fontId="6" fillId="0" borderId="2" xfId="0" applyNumberFormat="1" applyFont="1" applyBorder="1"/>
    <xf numFmtId="164" fontId="6" fillId="0" borderId="3" xfId="0" applyNumberFormat="1" applyFont="1" applyBorder="1"/>
    <xf numFmtId="164" fontId="5" fillId="0" borderId="4" xfId="0" applyNumberFormat="1" applyFont="1" applyBorder="1"/>
    <xf numFmtId="0" fontId="5" fillId="0" borderId="0" xfId="0" applyFont="1"/>
    <xf numFmtId="0" fontId="6" fillId="0" borderId="0" xfId="0" applyFont="1"/>
    <xf numFmtId="49" fontId="5" fillId="0" borderId="0" xfId="0" applyNumberFormat="1" applyFont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wrapText="1"/>
    </xf>
    <xf numFmtId="49" fontId="7" fillId="0" borderId="0" xfId="0" applyNumberFormat="1" applyFont="1"/>
    <xf numFmtId="44" fontId="6" fillId="0" borderId="0" xfId="1" applyFont="1"/>
    <xf numFmtId="44" fontId="6" fillId="0" borderId="2" xfId="1" applyFont="1" applyBorder="1"/>
    <xf numFmtId="44" fontId="6" fillId="0" borderId="3" xfId="1" applyFont="1" applyBorder="1"/>
    <xf numFmtId="44" fontId="0" fillId="0" borderId="0" xfId="1" applyFont="1"/>
    <xf numFmtId="49" fontId="8" fillId="0" borderId="0" xfId="0" applyNumberFormat="1" applyFont="1"/>
    <xf numFmtId="44" fontId="9" fillId="0" borderId="0" xfId="1" applyFont="1"/>
    <xf numFmtId="7" fontId="7" fillId="0" borderId="7" xfId="1" applyNumberFormat="1" applyFont="1" applyBorder="1"/>
    <xf numFmtId="44" fontId="9" fillId="0" borderId="0" xfId="1" applyNumberFormat="1" applyFont="1"/>
    <xf numFmtId="44" fontId="1" fillId="0" borderId="0" xfId="1" applyFont="1"/>
    <xf numFmtId="0" fontId="9" fillId="0" borderId="0" xfId="0" applyNumberFormat="1" applyFont="1"/>
    <xf numFmtId="44" fontId="7" fillId="0" borderId="0" xfId="1" applyFont="1"/>
    <xf numFmtId="44" fontId="7" fillId="0" borderId="4" xfId="1" applyFont="1" applyBorder="1"/>
    <xf numFmtId="0" fontId="2" fillId="0" borderId="0" xfId="0" applyFont="1"/>
    <xf numFmtId="49" fontId="11" fillId="0" borderId="5" xfId="0" applyNumberFormat="1" applyFont="1" applyBorder="1"/>
    <xf numFmtId="44" fontId="7" fillId="0" borderId="5" xfId="1" applyFont="1" applyBorder="1"/>
    <xf numFmtId="49" fontId="6" fillId="0" borderId="0" xfId="0" applyNumberFormat="1" applyFont="1" applyAlignment="1">
      <alignment horizontal="center"/>
    </xf>
    <xf numFmtId="165" fontId="5" fillId="0" borderId="0" xfId="0" applyNumberFormat="1" applyFont="1"/>
    <xf numFmtId="164" fontId="5" fillId="0" borderId="0" xfId="0" applyNumberFormat="1" applyFont="1"/>
    <xf numFmtId="49" fontId="6" fillId="0" borderId="0" xfId="0" applyNumberFormat="1" applyFont="1"/>
    <xf numFmtId="165" fontId="6" fillId="0" borderId="0" xfId="0" applyNumberFormat="1" applyFont="1"/>
    <xf numFmtId="49" fontId="6" fillId="0" borderId="0" xfId="0" applyNumberFormat="1" applyFont="1" applyAlignment="1">
      <alignment horizontal="centerContinuous"/>
    </xf>
    <xf numFmtId="164" fontId="6" fillId="0" borderId="6" xfId="0" applyNumberFormat="1" applyFont="1" applyBorder="1"/>
    <xf numFmtId="49" fontId="5" fillId="0" borderId="1" xfId="0" quotePrefix="1" applyNumberFormat="1" applyFont="1" applyBorder="1" applyAlignment="1">
      <alignment horizontal="center"/>
    </xf>
    <xf numFmtId="0" fontId="12" fillId="0" borderId="0" xfId="0" applyFont="1" applyAlignment="1">
      <alignment wrapText="1"/>
    </xf>
    <xf numFmtId="44" fontId="5" fillId="0" borderId="0" xfId="1" applyFont="1"/>
    <xf numFmtId="44" fontId="5" fillId="0" borderId="2" xfId="1" applyFont="1" applyBorder="1"/>
    <xf numFmtId="44" fontId="5" fillId="0" borderId="3" xfId="1" applyFont="1" applyBorder="1"/>
    <xf numFmtId="44" fontId="12" fillId="0" borderId="0" xfId="1" applyFont="1"/>
    <xf numFmtId="0" fontId="12" fillId="0" borderId="0" xfId="0" applyFont="1"/>
    <xf numFmtId="0" fontId="7" fillId="0" borderId="0" xfId="0" applyFont="1"/>
    <xf numFmtId="44" fontId="13" fillId="0" borderId="0" xfId="1" applyNumberFormat="1" applyFont="1"/>
    <xf numFmtId="44" fontId="13" fillId="0" borderId="0" xfId="1" applyFont="1"/>
    <xf numFmtId="44" fontId="13" fillId="0" borderId="6" xfId="1" applyNumberFormat="1" applyFont="1" applyBorder="1"/>
  </cellXfs>
  <cellStyles count="78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U66"/>
  <sheetViews>
    <sheetView workbookViewId="0">
      <pane xSplit="7" ySplit="1" topLeftCell="J2" activePane="bottomRight" state="frozen"/>
      <selection pane="topRight" activeCell="H1" sqref="H1"/>
      <selection pane="bottomLeft" activeCell="A2" sqref="A2"/>
      <selection pane="bottomRight" activeCell="G42" sqref="G42"/>
    </sheetView>
  </sheetViews>
  <sheetFormatPr baseColWidth="10" defaultColWidth="10.83203125" defaultRowHeight="15" x14ac:dyDescent="0"/>
  <cols>
    <col min="1" max="1" width="2.5" style="1" customWidth="1"/>
    <col min="2" max="6" width="2.33203125" style="1" customWidth="1"/>
    <col min="7" max="7" width="37.1640625" style="1" bestFit="1" customWidth="1"/>
    <col min="8" max="8" width="12.83203125" style="1" bestFit="1" customWidth="1"/>
    <col min="9" max="9" width="14" style="1" bestFit="1" customWidth="1"/>
    <col min="10" max="10" width="11.1640625" style="1" bestFit="1" customWidth="1"/>
    <col min="11" max="11" width="12.83203125" style="1" customWidth="1"/>
    <col min="12" max="12" width="12.5" style="1" bestFit="1" customWidth="1"/>
    <col min="13" max="13" width="12.6640625" style="1" bestFit="1" customWidth="1"/>
    <col min="14" max="14" width="12.33203125" style="1" bestFit="1" customWidth="1"/>
    <col min="15" max="15" width="13.5" style="1" bestFit="1" customWidth="1"/>
    <col min="16" max="16" width="11.5" style="1" bestFit="1" customWidth="1"/>
    <col min="17" max="17" width="11.83203125" style="1" bestFit="1" customWidth="1"/>
    <col min="18" max="18" width="11.1640625" style="1" bestFit="1" customWidth="1"/>
    <col min="19" max="19" width="12.33203125" style="1" bestFit="1" customWidth="1"/>
    <col min="20" max="20" width="11.6640625" style="1" bestFit="1" customWidth="1"/>
    <col min="21" max="21" width="12.6640625" style="43" bestFit="1" customWidth="1"/>
    <col min="22" max="16384" width="10.83203125" style="1"/>
  </cols>
  <sheetData>
    <row r="1" spans="2:21" s="13" customFormat="1" ht="61" thickBot="1">
      <c r="B1" s="11"/>
      <c r="C1" s="11"/>
      <c r="D1" s="11"/>
      <c r="E1" s="11"/>
      <c r="F1" s="11"/>
      <c r="G1" s="11"/>
      <c r="H1" s="12" t="s">
        <v>0</v>
      </c>
      <c r="I1" s="12" t="s">
        <v>2</v>
      </c>
      <c r="J1" s="12" t="s">
        <v>3</v>
      </c>
      <c r="K1" s="12" t="s">
        <v>6</v>
      </c>
      <c r="L1" s="12" t="s">
        <v>8</v>
      </c>
      <c r="M1" s="12" t="s">
        <v>11</v>
      </c>
      <c r="N1" s="12" t="s">
        <v>1</v>
      </c>
      <c r="O1" s="12" t="s">
        <v>54</v>
      </c>
      <c r="P1" s="12" t="s">
        <v>4</v>
      </c>
      <c r="Q1" s="12" t="s">
        <v>5</v>
      </c>
      <c r="R1" s="12" t="s">
        <v>7</v>
      </c>
      <c r="S1" s="12" t="s">
        <v>9</v>
      </c>
      <c r="T1" s="12" t="s">
        <v>10</v>
      </c>
      <c r="U1" s="12" t="s">
        <v>12</v>
      </c>
    </row>
    <row r="2" spans="2:21" ht="16" thickTop="1">
      <c r="B2" s="4" t="s">
        <v>13</v>
      </c>
      <c r="C2" s="4"/>
      <c r="E2" s="4"/>
      <c r="F2" s="4"/>
      <c r="G2" s="4"/>
      <c r="H2"/>
      <c r="I2"/>
      <c r="J2"/>
      <c r="K2"/>
      <c r="L2"/>
      <c r="M2"/>
      <c r="Q2" s="5"/>
      <c r="R2" s="5"/>
      <c r="S2" s="5"/>
      <c r="T2" s="5"/>
      <c r="U2" s="32"/>
    </row>
    <row r="3" spans="2:21">
      <c r="B3" s="4"/>
      <c r="C3" s="4"/>
      <c r="D3" s="4" t="s">
        <v>14</v>
      </c>
      <c r="E3" s="4"/>
      <c r="F3" s="4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32"/>
    </row>
    <row r="4" spans="2:21" ht="18">
      <c r="B4" s="4"/>
      <c r="C4" s="4"/>
      <c r="D4" s="4"/>
      <c r="E4" s="4"/>
      <c r="F4" s="4"/>
      <c r="G4" s="28" t="s">
        <v>175</v>
      </c>
      <c r="H4" s="29">
        <v>119417.59</v>
      </c>
      <c r="I4" s="29">
        <v>72000</v>
      </c>
      <c r="J4" s="29">
        <v>5248.23</v>
      </c>
      <c r="K4" s="29">
        <v>-20457.239999999998</v>
      </c>
      <c r="L4" s="29">
        <v>-24391.690000000002</v>
      </c>
      <c r="M4" s="29">
        <v>5750</v>
      </c>
      <c r="N4" s="29">
        <v>-17313.88</v>
      </c>
      <c r="O4" s="29">
        <v>-30.28</v>
      </c>
      <c r="P4" s="29">
        <v>-2409.58</v>
      </c>
      <c r="Q4" s="29">
        <v>8345.8999999999942</v>
      </c>
      <c r="R4" s="29">
        <v>-150</v>
      </c>
      <c r="S4" s="29">
        <v>-18361.46</v>
      </c>
      <c r="T4" s="29">
        <v>424.36000000000058</v>
      </c>
      <c r="U4" s="29">
        <f>SUM(H4:T4)</f>
        <v>128071.95000000003</v>
      </c>
    </row>
    <row r="5" spans="2:21">
      <c r="E5" s="4"/>
      <c r="F5" s="4"/>
      <c r="G5" s="4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39"/>
    </row>
    <row r="6" spans="2:21" ht="18">
      <c r="D6" s="19" t="s">
        <v>55</v>
      </c>
      <c r="E6" s="4"/>
      <c r="F6" s="4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39"/>
    </row>
    <row r="7" spans="2:21">
      <c r="B7" s="4"/>
      <c r="C7" s="4"/>
      <c r="D7" s="4"/>
      <c r="E7" s="4" t="s">
        <v>15</v>
      </c>
      <c r="F7" s="4"/>
      <c r="G7" s="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39"/>
    </row>
    <row r="8" spans="2:21">
      <c r="B8" s="4"/>
      <c r="C8" s="4"/>
      <c r="D8" s="4"/>
      <c r="E8" s="4"/>
      <c r="F8" s="4" t="s">
        <v>16</v>
      </c>
      <c r="G8" s="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39"/>
    </row>
    <row r="9" spans="2:21">
      <c r="B9" s="4"/>
      <c r="C9" s="4"/>
      <c r="D9" s="4"/>
      <c r="E9" s="4"/>
      <c r="F9" s="4"/>
      <c r="G9" s="4" t="s">
        <v>17</v>
      </c>
      <c r="H9" s="15">
        <v>35430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39">
        <f>SUM(H9:T9)</f>
        <v>35430</v>
      </c>
    </row>
    <row r="10" spans="2:21">
      <c r="B10" s="4"/>
      <c r="C10" s="4"/>
      <c r="D10" s="4"/>
      <c r="E10" s="4"/>
      <c r="F10" s="4"/>
      <c r="G10" s="4" t="s">
        <v>18</v>
      </c>
      <c r="H10" s="15">
        <v>-35430</v>
      </c>
      <c r="I10" s="15">
        <v>77400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39">
        <f>SUM(H10:T10)</f>
        <v>41970</v>
      </c>
    </row>
    <row r="11" spans="2:21" ht="16" thickBot="1">
      <c r="B11" s="4"/>
      <c r="C11" s="4"/>
      <c r="D11" s="4"/>
      <c r="E11" s="4"/>
      <c r="F11" s="4"/>
      <c r="G11" s="4" t="s">
        <v>19</v>
      </c>
      <c r="H11" s="15">
        <v>0</v>
      </c>
      <c r="I11" s="15">
        <v>1000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39">
        <f>SUM(H11:T11)</f>
        <v>1000</v>
      </c>
    </row>
    <row r="12" spans="2:21" ht="16" thickBot="1">
      <c r="B12" s="4"/>
      <c r="C12" s="4"/>
      <c r="D12" s="4"/>
      <c r="E12" s="4"/>
      <c r="F12" s="4" t="s">
        <v>20</v>
      </c>
      <c r="G12" s="4"/>
      <c r="H12" s="16">
        <f t="shared" ref="H12:M12" si="0">SUM(H9:H11)</f>
        <v>0</v>
      </c>
      <c r="I12" s="16">
        <f t="shared" si="0"/>
        <v>78400</v>
      </c>
      <c r="J12" s="16">
        <f t="shared" si="0"/>
        <v>0</v>
      </c>
      <c r="K12" s="16">
        <f t="shared" si="0"/>
        <v>0</v>
      </c>
      <c r="L12" s="16">
        <f t="shared" si="0"/>
        <v>0</v>
      </c>
      <c r="M12" s="16">
        <f t="shared" si="0"/>
        <v>0</v>
      </c>
      <c r="N12" s="16">
        <f t="shared" ref="N12:U12" si="1">SUM(N9:N11)</f>
        <v>0</v>
      </c>
      <c r="O12" s="16">
        <f t="shared" si="1"/>
        <v>0</v>
      </c>
      <c r="P12" s="16">
        <f t="shared" si="1"/>
        <v>0</v>
      </c>
      <c r="Q12" s="16">
        <f t="shared" si="1"/>
        <v>0</v>
      </c>
      <c r="R12" s="16">
        <f t="shared" si="1"/>
        <v>0</v>
      </c>
      <c r="S12" s="16">
        <f t="shared" si="1"/>
        <v>0</v>
      </c>
      <c r="T12" s="16">
        <f t="shared" si="1"/>
        <v>0</v>
      </c>
      <c r="U12" s="40">
        <f t="shared" si="1"/>
        <v>78400</v>
      </c>
    </row>
    <row r="13" spans="2:21">
      <c r="B13" s="4"/>
      <c r="C13" s="4"/>
      <c r="D13" s="4"/>
      <c r="E13" s="4" t="s">
        <v>21</v>
      </c>
      <c r="F13" s="4"/>
      <c r="G13" s="4"/>
      <c r="H13" s="15">
        <f t="shared" ref="H13:M13" si="2">H12</f>
        <v>0</v>
      </c>
      <c r="I13" s="15">
        <f t="shared" si="2"/>
        <v>78400</v>
      </c>
      <c r="J13" s="15">
        <f t="shared" si="2"/>
        <v>0</v>
      </c>
      <c r="K13" s="15">
        <f t="shared" si="2"/>
        <v>0</v>
      </c>
      <c r="L13" s="15">
        <f t="shared" si="2"/>
        <v>0</v>
      </c>
      <c r="M13" s="15">
        <f t="shared" si="2"/>
        <v>0</v>
      </c>
      <c r="N13" s="15">
        <f t="shared" ref="N13:U13" si="3">N12</f>
        <v>0</v>
      </c>
      <c r="O13" s="15">
        <f t="shared" si="3"/>
        <v>0</v>
      </c>
      <c r="P13" s="15">
        <f t="shared" si="3"/>
        <v>0</v>
      </c>
      <c r="Q13" s="15">
        <f t="shared" si="3"/>
        <v>0</v>
      </c>
      <c r="R13" s="15">
        <f t="shared" si="3"/>
        <v>0</v>
      </c>
      <c r="S13" s="15">
        <f t="shared" si="3"/>
        <v>0</v>
      </c>
      <c r="T13" s="15">
        <f t="shared" si="3"/>
        <v>0</v>
      </c>
      <c r="U13" s="39">
        <f t="shared" si="3"/>
        <v>78400</v>
      </c>
    </row>
    <row r="14" spans="2:21">
      <c r="B14" s="4"/>
      <c r="C14" s="4"/>
      <c r="D14" s="4"/>
      <c r="E14" s="4" t="s">
        <v>22</v>
      </c>
      <c r="F14" s="4"/>
      <c r="G14" s="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39"/>
    </row>
    <row r="15" spans="2:21">
      <c r="B15" s="4"/>
      <c r="C15" s="4"/>
      <c r="D15" s="4"/>
      <c r="E15" s="4"/>
      <c r="F15" s="4" t="s">
        <v>23</v>
      </c>
      <c r="G15" s="4"/>
      <c r="H15" s="15">
        <v>24400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39">
        <f>SUM(H15:T15)</f>
        <v>24400</v>
      </c>
    </row>
    <row r="16" spans="2:21">
      <c r="B16" s="4"/>
      <c r="C16" s="4"/>
      <c r="D16" s="4"/>
      <c r="E16" s="4"/>
      <c r="F16" s="4" t="s">
        <v>24</v>
      </c>
      <c r="G16" s="4"/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500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39">
        <f t="shared" ref="U16:U18" si="4">SUM(H16:T16)</f>
        <v>500</v>
      </c>
    </row>
    <row r="17" spans="2:21">
      <c r="B17" s="4"/>
      <c r="C17" s="4"/>
      <c r="D17" s="4"/>
      <c r="E17" s="4"/>
      <c r="F17" s="4" t="s">
        <v>25</v>
      </c>
      <c r="G17" s="4"/>
      <c r="H17" s="15">
        <v>350</v>
      </c>
      <c r="I17" s="15">
        <v>0</v>
      </c>
      <c r="J17" s="15">
        <v>0</v>
      </c>
      <c r="K17" s="15">
        <v>0</v>
      </c>
      <c r="L17" s="15">
        <v>1100</v>
      </c>
      <c r="M17" s="15">
        <v>0</v>
      </c>
      <c r="N17" s="15"/>
      <c r="O17" s="15"/>
      <c r="P17" s="15"/>
      <c r="Q17" s="15"/>
      <c r="R17" s="15"/>
      <c r="S17" s="15"/>
      <c r="T17" s="15"/>
      <c r="U17" s="39">
        <f t="shared" si="4"/>
        <v>1450</v>
      </c>
    </row>
    <row r="18" spans="2:21" ht="16" thickBot="1">
      <c r="B18" s="4"/>
      <c r="C18" s="4"/>
      <c r="D18" s="4"/>
      <c r="E18" s="4"/>
      <c r="F18" s="4" t="s">
        <v>243</v>
      </c>
      <c r="G18" s="4"/>
      <c r="H18" s="15">
        <v>0</v>
      </c>
      <c r="I18" s="15">
        <v>0</v>
      </c>
      <c r="J18" s="15">
        <v>0</v>
      </c>
      <c r="K18" s="15">
        <v>0</v>
      </c>
      <c r="L18" s="15">
        <v>4000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39">
        <f t="shared" si="4"/>
        <v>4000</v>
      </c>
    </row>
    <row r="19" spans="2:21" ht="16" thickBot="1">
      <c r="B19" s="4"/>
      <c r="C19" s="4"/>
      <c r="D19" s="4"/>
      <c r="E19" s="4" t="s">
        <v>26</v>
      </c>
      <c r="F19" s="4"/>
      <c r="G19" s="4"/>
      <c r="H19" s="17">
        <f t="shared" ref="H19:M19" si="5">SUM(H15:H18)</f>
        <v>24750</v>
      </c>
      <c r="I19" s="17">
        <f t="shared" si="5"/>
        <v>0</v>
      </c>
      <c r="J19" s="17">
        <f t="shared" si="5"/>
        <v>0</v>
      </c>
      <c r="K19" s="17">
        <f t="shared" si="5"/>
        <v>0</v>
      </c>
      <c r="L19" s="17">
        <f t="shared" si="5"/>
        <v>5100</v>
      </c>
      <c r="M19" s="17">
        <f t="shared" si="5"/>
        <v>500</v>
      </c>
      <c r="N19" s="17">
        <f t="shared" ref="N19:U19" si="6">SUM(N15:N18)</f>
        <v>0</v>
      </c>
      <c r="O19" s="17">
        <f t="shared" si="6"/>
        <v>0</v>
      </c>
      <c r="P19" s="17">
        <f t="shared" si="6"/>
        <v>0</v>
      </c>
      <c r="Q19" s="17">
        <f t="shared" si="6"/>
        <v>0</v>
      </c>
      <c r="R19" s="17">
        <f t="shared" si="6"/>
        <v>0</v>
      </c>
      <c r="S19" s="17">
        <f t="shared" si="6"/>
        <v>0</v>
      </c>
      <c r="T19" s="17">
        <f t="shared" si="6"/>
        <v>0</v>
      </c>
      <c r="U19" s="41">
        <f t="shared" si="6"/>
        <v>30350</v>
      </c>
    </row>
    <row r="20" spans="2:21" ht="16" thickBot="1">
      <c r="B20" s="4"/>
      <c r="C20" s="4"/>
      <c r="D20" s="4" t="s">
        <v>27</v>
      </c>
      <c r="E20" s="4"/>
      <c r="F20" s="4"/>
      <c r="G20" s="4"/>
      <c r="H20" s="16">
        <f t="shared" ref="H20:M20" si="7">H13+H19</f>
        <v>24750</v>
      </c>
      <c r="I20" s="16">
        <f t="shared" si="7"/>
        <v>78400</v>
      </c>
      <c r="J20" s="16">
        <f t="shared" si="7"/>
        <v>0</v>
      </c>
      <c r="K20" s="16">
        <f t="shared" si="7"/>
        <v>0</v>
      </c>
      <c r="L20" s="16">
        <f t="shared" si="7"/>
        <v>5100</v>
      </c>
      <c r="M20" s="16">
        <f t="shared" si="7"/>
        <v>500</v>
      </c>
      <c r="N20" s="16">
        <f t="shared" ref="N20:U20" si="8">N13+N19</f>
        <v>0</v>
      </c>
      <c r="O20" s="16">
        <f t="shared" si="8"/>
        <v>0</v>
      </c>
      <c r="P20" s="16">
        <f t="shared" si="8"/>
        <v>0</v>
      </c>
      <c r="Q20" s="16">
        <f t="shared" si="8"/>
        <v>0</v>
      </c>
      <c r="R20" s="16">
        <f t="shared" si="8"/>
        <v>0</v>
      </c>
      <c r="S20" s="16">
        <f t="shared" si="8"/>
        <v>0</v>
      </c>
      <c r="T20" s="16">
        <f t="shared" si="8"/>
        <v>0</v>
      </c>
      <c r="U20" s="40">
        <f t="shared" si="8"/>
        <v>108750</v>
      </c>
    </row>
    <row r="21" spans="2:21">
      <c r="B21" s="4"/>
      <c r="C21" s="4"/>
      <c r="D21" s="4"/>
      <c r="E21" s="4"/>
      <c r="F21" s="4"/>
      <c r="G21" s="14" t="s">
        <v>65</v>
      </c>
      <c r="H21" s="25">
        <f t="shared" ref="H21:M21" si="9">H4+H20</f>
        <v>144167.59</v>
      </c>
      <c r="I21" s="25">
        <f t="shared" si="9"/>
        <v>150400</v>
      </c>
      <c r="J21" s="25">
        <f t="shared" si="9"/>
        <v>5248.23</v>
      </c>
      <c r="K21" s="25">
        <f t="shared" si="9"/>
        <v>-20457.239999999998</v>
      </c>
      <c r="L21" s="25">
        <f t="shared" si="9"/>
        <v>-19291.690000000002</v>
      </c>
      <c r="M21" s="25">
        <f t="shared" si="9"/>
        <v>6250</v>
      </c>
      <c r="N21" s="25">
        <f t="shared" ref="N21:U21" si="10">N4+N20</f>
        <v>-17313.88</v>
      </c>
      <c r="O21" s="25">
        <f t="shared" si="10"/>
        <v>-30.28</v>
      </c>
      <c r="P21" s="25">
        <f t="shared" si="10"/>
        <v>-2409.58</v>
      </c>
      <c r="Q21" s="25">
        <f t="shared" si="10"/>
        <v>8345.8999999999942</v>
      </c>
      <c r="R21" s="25">
        <f t="shared" si="10"/>
        <v>-150</v>
      </c>
      <c r="S21" s="25">
        <f t="shared" si="10"/>
        <v>-18361.46</v>
      </c>
      <c r="T21" s="25">
        <f t="shared" si="10"/>
        <v>424.36000000000058</v>
      </c>
      <c r="U21" s="25">
        <f t="shared" si="10"/>
        <v>236821.95</v>
      </c>
    </row>
    <row r="22" spans="2:21">
      <c r="B22" s="4"/>
      <c r="C22" s="4"/>
      <c r="D22" s="4" t="s">
        <v>29</v>
      </c>
      <c r="E22" s="4"/>
      <c r="F22" s="4"/>
      <c r="G22" s="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39"/>
    </row>
    <row r="23" spans="2:21">
      <c r="B23" s="4"/>
      <c r="C23" s="4"/>
      <c r="D23" s="4"/>
      <c r="E23" s="4" t="s">
        <v>30</v>
      </c>
      <c r="F23" s="4"/>
      <c r="G23" s="4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39"/>
    </row>
    <row r="24" spans="2:21">
      <c r="B24" s="4"/>
      <c r="C24" s="4"/>
      <c r="D24" s="4"/>
      <c r="E24" s="4"/>
      <c r="F24" s="4" t="s">
        <v>31</v>
      </c>
      <c r="G24" s="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39"/>
    </row>
    <row r="25" spans="2:21">
      <c r="B25" s="4"/>
      <c r="C25" s="4"/>
      <c r="D25" s="4"/>
      <c r="E25" s="4"/>
      <c r="F25" s="4"/>
      <c r="G25" s="4" t="s">
        <v>35</v>
      </c>
      <c r="H25" s="15">
        <v>0</v>
      </c>
      <c r="I25" s="15">
        <v>5488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39">
        <f t="shared" ref="U25:U38" si="11">SUM(H25:T25)</f>
        <v>5488</v>
      </c>
    </row>
    <row r="26" spans="2:21">
      <c r="B26" s="4"/>
      <c r="C26" s="4"/>
      <c r="D26" s="4"/>
      <c r="E26" s="4"/>
      <c r="F26" s="4"/>
      <c r="G26" s="4" t="s">
        <v>32</v>
      </c>
      <c r="H26" s="15">
        <v>23603.05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39">
        <f t="shared" si="11"/>
        <v>23603.05</v>
      </c>
    </row>
    <row r="27" spans="2:21">
      <c r="B27" s="4"/>
      <c r="C27" s="4"/>
      <c r="D27" s="4"/>
      <c r="E27" s="4"/>
      <c r="F27" s="4"/>
      <c r="G27" s="4" t="s">
        <v>34</v>
      </c>
      <c r="H27" s="15">
        <v>0</v>
      </c>
      <c r="I27" s="15">
        <v>0</v>
      </c>
      <c r="J27" s="15">
        <v>0</v>
      </c>
      <c r="K27" s="15">
        <v>118.09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39">
        <f t="shared" si="11"/>
        <v>118.09</v>
      </c>
    </row>
    <row r="28" spans="2:21">
      <c r="B28" s="4"/>
      <c r="C28" s="4"/>
      <c r="D28" s="4"/>
      <c r="E28" s="4"/>
      <c r="F28" s="4"/>
      <c r="G28" s="4" t="s">
        <v>38</v>
      </c>
      <c r="H28" s="15">
        <v>0</v>
      </c>
      <c r="I28" s="15">
        <v>0</v>
      </c>
      <c r="J28" s="15">
        <v>0</v>
      </c>
      <c r="K28" s="15">
        <v>3470</v>
      </c>
      <c r="L28" s="15">
        <v>600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39">
        <f t="shared" si="11"/>
        <v>4070</v>
      </c>
    </row>
    <row r="29" spans="2:21">
      <c r="B29" s="4"/>
      <c r="C29" s="4"/>
      <c r="D29" s="4"/>
      <c r="E29" s="4"/>
      <c r="F29" s="4"/>
      <c r="G29" s="4" t="s">
        <v>39</v>
      </c>
      <c r="H29" s="15">
        <v>0</v>
      </c>
      <c r="I29" s="15">
        <v>0</v>
      </c>
      <c r="J29" s="15">
        <v>0</v>
      </c>
      <c r="K29" s="15">
        <v>0</v>
      </c>
      <c r="L29" s="15">
        <v>4301.59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39">
        <f t="shared" si="11"/>
        <v>4301.59</v>
      </c>
    </row>
    <row r="30" spans="2:21">
      <c r="B30" s="4"/>
      <c r="C30" s="4"/>
      <c r="D30" s="4"/>
      <c r="E30" s="4"/>
      <c r="F30" s="4"/>
      <c r="G30" s="4" t="s">
        <v>246</v>
      </c>
      <c r="H30" s="15">
        <v>0</v>
      </c>
      <c r="I30" s="15">
        <v>0</v>
      </c>
      <c r="J30" s="15">
        <v>0</v>
      </c>
      <c r="K30" s="15">
        <v>0</v>
      </c>
      <c r="L30" s="15">
        <v>29.95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39">
        <f t="shared" si="11"/>
        <v>29.95</v>
      </c>
    </row>
    <row r="31" spans="2:21">
      <c r="B31" s="4"/>
      <c r="C31" s="4"/>
      <c r="D31" s="4"/>
      <c r="E31" s="4"/>
      <c r="F31" s="4"/>
      <c r="G31" s="4" t="s">
        <v>41</v>
      </c>
      <c r="H31" s="15">
        <v>119.8</v>
      </c>
      <c r="I31" s="15">
        <v>0</v>
      </c>
      <c r="J31" s="15">
        <v>0</v>
      </c>
      <c r="K31" s="15">
        <v>275.95999999999998</v>
      </c>
      <c r="L31" s="15">
        <v>0</v>
      </c>
      <c r="M31" s="15">
        <v>2065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39">
        <f t="shared" si="11"/>
        <v>2460.7600000000002</v>
      </c>
    </row>
    <row r="32" spans="2:21">
      <c r="B32" s="4"/>
      <c r="C32" s="4"/>
      <c r="D32" s="4"/>
      <c r="E32" s="4"/>
      <c r="F32" s="4"/>
      <c r="G32" s="4" t="s">
        <v>42</v>
      </c>
      <c r="H32" s="15">
        <v>0</v>
      </c>
      <c r="I32" s="15">
        <v>0</v>
      </c>
      <c r="J32" s="15">
        <v>0</v>
      </c>
      <c r="K32" s="15">
        <v>0</v>
      </c>
      <c r="L32" s="15">
        <v>546.47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39">
        <f t="shared" si="11"/>
        <v>546.47</v>
      </c>
    </row>
    <row r="33" spans="2:21">
      <c r="B33" s="4"/>
      <c r="C33" s="4"/>
      <c r="D33" s="4"/>
      <c r="E33" s="4"/>
      <c r="F33" s="4"/>
      <c r="G33" s="4" t="s">
        <v>43</v>
      </c>
      <c r="H33" s="15">
        <v>55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39">
        <f t="shared" si="11"/>
        <v>55</v>
      </c>
    </row>
    <row r="34" spans="2:21">
      <c r="B34" s="4"/>
      <c r="C34" s="4"/>
      <c r="D34" s="4"/>
      <c r="E34" s="4"/>
      <c r="F34" s="4"/>
      <c r="G34" s="4" t="s">
        <v>44</v>
      </c>
      <c r="H34" s="15">
        <v>17.63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39">
        <f t="shared" si="11"/>
        <v>17.63</v>
      </c>
    </row>
    <row r="35" spans="2:21">
      <c r="B35" s="4"/>
      <c r="C35" s="4"/>
      <c r="D35" s="4"/>
      <c r="E35" s="4"/>
      <c r="F35" s="4"/>
      <c r="G35" s="4" t="s">
        <v>45</v>
      </c>
      <c r="H35" s="15">
        <v>0</v>
      </c>
      <c r="I35" s="15">
        <v>176.78</v>
      </c>
      <c r="J35" s="15">
        <v>0</v>
      </c>
      <c r="K35" s="15">
        <v>0</v>
      </c>
      <c r="L35" s="15">
        <v>1594.04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39">
        <f t="shared" si="11"/>
        <v>1770.82</v>
      </c>
    </row>
    <row r="36" spans="2:21">
      <c r="B36" s="4"/>
      <c r="C36" s="4"/>
      <c r="D36" s="4"/>
      <c r="E36" s="4"/>
      <c r="F36" s="4"/>
      <c r="G36" s="4" t="s">
        <v>46</v>
      </c>
      <c r="H36" s="15">
        <v>0</v>
      </c>
      <c r="I36" s="15">
        <v>0</v>
      </c>
      <c r="J36" s="15">
        <v>0</v>
      </c>
      <c r="K36" s="15">
        <v>0</v>
      </c>
      <c r="L36" s="15">
        <v>7214.87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39">
        <f t="shared" si="11"/>
        <v>7214.87</v>
      </c>
    </row>
    <row r="37" spans="2:21">
      <c r="B37" s="4"/>
      <c r="C37" s="4"/>
      <c r="D37" s="4"/>
      <c r="E37" s="4"/>
      <c r="F37" s="4"/>
      <c r="G37" s="4" t="s">
        <v>48</v>
      </c>
      <c r="H37" s="15">
        <v>0</v>
      </c>
      <c r="I37" s="15">
        <v>39500</v>
      </c>
      <c r="J37" s="15">
        <v>2557.85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39">
        <f t="shared" si="11"/>
        <v>42057.85</v>
      </c>
    </row>
    <row r="38" spans="2:21" ht="16" thickBot="1">
      <c r="B38" s="4"/>
      <c r="C38" s="4"/>
      <c r="D38" s="4"/>
      <c r="E38" s="4"/>
      <c r="F38" s="4"/>
      <c r="G38" s="4" t="s">
        <v>49</v>
      </c>
      <c r="H38" s="15">
        <v>0</v>
      </c>
      <c r="I38" s="15">
        <v>1000</v>
      </c>
      <c r="J38" s="15">
        <v>0</v>
      </c>
      <c r="K38" s="15">
        <v>0</v>
      </c>
      <c r="L38" s="15">
        <v>2611.25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39">
        <f t="shared" si="11"/>
        <v>3611.25</v>
      </c>
    </row>
    <row r="39" spans="2:21" ht="16" thickBot="1">
      <c r="B39" s="4"/>
      <c r="C39" s="4"/>
      <c r="D39" s="4"/>
      <c r="E39" s="4"/>
      <c r="F39" s="4" t="s">
        <v>50</v>
      </c>
      <c r="G39" s="4"/>
      <c r="H39" s="17">
        <f t="shared" ref="H39:U39" si="12">SUM(H25:H38)</f>
        <v>23795.48</v>
      </c>
      <c r="I39" s="17">
        <f t="shared" si="12"/>
        <v>46164.78</v>
      </c>
      <c r="J39" s="17">
        <f t="shared" si="12"/>
        <v>2557.85</v>
      </c>
      <c r="K39" s="17">
        <f t="shared" si="12"/>
        <v>3864.05</v>
      </c>
      <c r="L39" s="17">
        <f t="shared" si="12"/>
        <v>16898.169999999998</v>
      </c>
      <c r="M39" s="17">
        <f t="shared" si="12"/>
        <v>2065</v>
      </c>
      <c r="N39" s="17">
        <f t="shared" si="12"/>
        <v>0</v>
      </c>
      <c r="O39" s="17">
        <f t="shared" si="12"/>
        <v>0</v>
      </c>
      <c r="P39" s="17">
        <f t="shared" si="12"/>
        <v>0</v>
      </c>
      <c r="Q39" s="17">
        <f t="shared" si="12"/>
        <v>0</v>
      </c>
      <c r="R39" s="17">
        <f t="shared" si="12"/>
        <v>0</v>
      </c>
      <c r="S39" s="17">
        <f t="shared" si="12"/>
        <v>0</v>
      </c>
      <c r="T39" s="17">
        <f t="shared" si="12"/>
        <v>0</v>
      </c>
      <c r="U39" s="41">
        <f t="shared" si="12"/>
        <v>95345.329999999987</v>
      </c>
    </row>
    <row r="40" spans="2:21" ht="16" thickBot="1">
      <c r="B40" s="4"/>
      <c r="C40" s="4"/>
      <c r="D40" s="4"/>
      <c r="E40" s="4" t="s">
        <v>51</v>
      </c>
      <c r="F40" s="4"/>
      <c r="G40" s="4"/>
      <c r="H40" s="17">
        <f t="shared" ref="H40:M41" si="13">H39</f>
        <v>23795.48</v>
      </c>
      <c r="I40" s="17">
        <f t="shared" si="13"/>
        <v>46164.78</v>
      </c>
      <c r="J40" s="17">
        <f t="shared" si="13"/>
        <v>2557.85</v>
      </c>
      <c r="K40" s="17">
        <f t="shared" si="13"/>
        <v>3864.05</v>
      </c>
      <c r="L40" s="17">
        <f t="shared" si="13"/>
        <v>16898.169999999998</v>
      </c>
      <c r="M40" s="17">
        <f t="shared" si="13"/>
        <v>2065</v>
      </c>
      <c r="N40" s="17">
        <f t="shared" ref="N40:U41" si="14">N39</f>
        <v>0</v>
      </c>
      <c r="O40" s="17">
        <f t="shared" si="14"/>
        <v>0</v>
      </c>
      <c r="P40" s="17">
        <f t="shared" si="14"/>
        <v>0</v>
      </c>
      <c r="Q40" s="17">
        <f t="shared" si="14"/>
        <v>0</v>
      </c>
      <c r="R40" s="17">
        <f t="shared" si="14"/>
        <v>0</v>
      </c>
      <c r="S40" s="17">
        <f t="shared" si="14"/>
        <v>0</v>
      </c>
      <c r="T40" s="17">
        <f t="shared" si="14"/>
        <v>0</v>
      </c>
      <c r="U40" s="41">
        <f t="shared" si="14"/>
        <v>95345.329999999987</v>
      </c>
    </row>
    <row r="41" spans="2:21" ht="16" thickBot="1">
      <c r="B41" s="4"/>
      <c r="C41" s="4"/>
      <c r="D41" s="4" t="s">
        <v>52</v>
      </c>
      <c r="E41" s="4"/>
      <c r="F41" s="4"/>
      <c r="G41" s="4"/>
      <c r="H41" s="17">
        <f t="shared" si="13"/>
        <v>23795.48</v>
      </c>
      <c r="I41" s="17">
        <f t="shared" si="13"/>
        <v>46164.78</v>
      </c>
      <c r="J41" s="17">
        <f t="shared" si="13"/>
        <v>2557.85</v>
      </c>
      <c r="K41" s="17">
        <f t="shared" si="13"/>
        <v>3864.05</v>
      </c>
      <c r="L41" s="17">
        <f t="shared" si="13"/>
        <v>16898.169999999998</v>
      </c>
      <c r="M41" s="17">
        <f t="shared" si="13"/>
        <v>2065</v>
      </c>
      <c r="N41" s="17">
        <f t="shared" si="14"/>
        <v>0</v>
      </c>
      <c r="O41" s="17">
        <f t="shared" si="14"/>
        <v>0</v>
      </c>
      <c r="P41" s="17">
        <f t="shared" si="14"/>
        <v>0</v>
      </c>
      <c r="Q41" s="17">
        <f t="shared" si="14"/>
        <v>0</v>
      </c>
      <c r="R41" s="17">
        <f t="shared" si="14"/>
        <v>0</v>
      </c>
      <c r="S41" s="17">
        <f t="shared" si="14"/>
        <v>0</v>
      </c>
      <c r="T41" s="17">
        <f t="shared" si="14"/>
        <v>0</v>
      </c>
      <c r="U41" s="41">
        <f t="shared" si="14"/>
        <v>95345.329999999987</v>
      </c>
    </row>
    <row r="42" spans="2:21" s="27" customFormat="1" ht="16" thickBot="1">
      <c r="B42" s="14"/>
      <c r="C42" s="14"/>
      <c r="D42" s="14"/>
      <c r="E42" s="14"/>
      <c r="F42" s="14"/>
      <c r="G42" s="14" t="s">
        <v>417</v>
      </c>
      <c r="H42" s="26">
        <f t="shared" ref="H42:U42" si="15">H21-H41</f>
        <v>120372.11</v>
      </c>
      <c r="I42" s="26">
        <f t="shared" si="15"/>
        <v>104235.22</v>
      </c>
      <c r="J42" s="26">
        <f t="shared" si="15"/>
        <v>2690.3799999999997</v>
      </c>
      <c r="K42" s="26">
        <f t="shared" si="15"/>
        <v>-24321.289999999997</v>
      </c>
      <c r="L42" s="26">
        <f t="shared" si="15"/>
        <v>-36189.86</v>
      </c>
      <c r="M42" s="26">
        <f t="shared" si="15"/>
        <v>4185</v>
      </c>
      <c r="N42" s="26">
        <f t="shared" si="15"/>
        <v>-17313.88</v>
      </c>
      <c r="O42" s="26">
        <f t="shared" si="15"/>
        <v>-30.28</v>
      </c>
      <c r="P42" s="26">
        <f t="shared" si="15"/>
        <v>-2409.58</v>
      </c>
      <c r="Q42" s="26">
        <f t="shared" si="15"/>
        <v>8345.8999999999942</v>
      </c>
      <c r="R42" s="26">
        <f t="shared" si="15"/>
        <v>-150</v>
      </c>
      <c r="S42" s="26">
        <f t="shared" si="15"/>
        <v>-18361.46</v>
      </c>
      <c r="T42" s="26">
        <f t="shared" si="15"/>
        <v>424.36000000000058</v>
      </c>
      <c r="U42" s="26">
        <f t="shared" si="15"/>
        <v>141476.62000000002</v>
      </c>
    </row>
    <row r="43" spans="2:21" ht="16" thickTop="1">
      <c r="B43" s="9"/>
      <c r="C43" s="9"/>
      <c r="D43" s="9"/>
      <c r="E43" s="9"/>
      <c r="F43" s="9"/>
      <c r="G43" s="9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39"/>
    </row>
    <row r="44" spans="2:21">
      <c r="H44" s="18"/>
      <c r="I44" s="18"/>
      <c r="J44" s="18"/>
      <c r="K44" s="18"/>
      <c r="L44" s="46" t="s">
        <v>56</v>
      </c>
      <c r="M44" s="23"/>
      <c r="N44" s="18"/>
      <c r="O44" s="18"/>
      <c r="P44" s="18"/>
      <c r="Q44" s="18"/>
      <c r="R44" s="18"/>
      <c r="T44" s="23"/>
      <c r="U44" s="45">
        <f>H42</f>
        <v>120372.11</v>
      </c>
    </row>
    <row r="45" spans="2:21">
      <c r="H45" s="18"/>
      <c r="I45" s="18"/>
      <c r="J45" s="18"/>
      <c r="K45" s="18"/>
      <c r="L45" s="20"/>
      <c r="M45" s="23"/>
      <c r="N45" s="18"/>
      <c r="O45" s="18"/>
      <c r="P45" s="18"/>
      <c r="Q45" s="18"/>
      <c r="R45" s="18"/>
      <c r="T45" s="23"/>
      <c r="U45" s="46"/>
    </row>
    <row r="46" spans="2:21">
      <c r="H46" s="18"/>
      <c r="I46" s="18"/>
      <c r="J46" s="18"/>
      <c r="K46" s="18"/>
      <c r="L46" s="46" t="s">
        <v>57</v>
      </c>
      <c r="M46" s="23"/>
      <c r="N46" s="18"/>
      <c r="O46" s="18"/>
      <c r="P46" s="18"/>
      <c r="Q46" s="18"/>
      <c r="R46" s="18"/>
      <c r="T46" s="23"/>
      <c r="U46" s="46"/>
    </row>
    <row r="47" spans="2:21">
      <c r="H47" s="18"/>
      <c r="I47" s="18"/>
      <c r="J47" s="18"/>
      <c r="K47" s="18"/>
      <c r="L47" s="20" t="s">
        <v>58</v>
      </c>
      <c r="M47" s="23"/>
      <c r="N47" s="18"/>
      <c r="O47" s="18"/>
      <c r="P47" s="18"/>
      <c r="Q47" s="18"/>
      <c r="R47" s="18"/>
      <c r="T47" s="23"/>
      <c r="U47" s="22">
        <f>I42</f>
        <v>104235.22</v>
      </c>
    </row>
    <row r="48" spans="2:21">
      <c r="H48" s="18"/>
      <c r="I48" s="18"/>
      <c r="J48" s="18"/>
      <c r="K48" s="18"/>
      <c r="L48" s="20" t="s">
        <v>59</v>
      </c>
      <c r="M48" s="23"/>
      <c r="N48" s="18"/>
      <c r="O48" s="18"/>
      <c r="P48" s="18"/>
      <c r="Q48" s="18"/>
      <c r="R48" s="18"/>
      <c r="T48" s="23"/>
      <c r="U48" s="22">
        <f>J42</f>
        <v>2690.3799999999997</v>
      </c>
    </row>
    <row r="49" spans="8:21">
      <c r="H49" s="18"/>
      <c r="I49" s="18"/>
      <c r="J49" s="18"/>
      <c r="K49" s="18"/>
      <c r="L49" s="24" t="s">
        <v>60</v>
      </c>
      <c r="M49" s="23"/>
      <c r="N49" s="18"/>
      <c r="O49" s="18"/>
      <c r="P49" s="18"/>
      <c r="Q49" s="18"/>
      <c r="R49" s="18"/>
      <c r="T49" s="23"/>
      <c r="U49" s="22">
        <f>Q42</f>
        <v>8345.8999999999942</v>
      </c>
    </row>
    <row r="50" spans="8:21">
      <c r="H50" s="18"/>
      <c r="I50" s="18"/>
      <c r="J50" s="18"/>
      <c r="K50" s="18"/>
      <c r="L50" s="20" t="s">
        <v>61</v>
      </c>
      <c r="M50" s="23"/>
      <c r="N50" s="18"/>
      <c r="O50" s="18"/>
      <c r="P50" s="18"/>
      <c r="Q50" s="18"/>
      <c r="R50" s="18"/>
      <c r="T50" s="23"/>
      <c r="U50" s="22">
        <f>T42</f>
        <v>424.36000000000058</v>
      </c>
    </row>
    <row r="51" spans="8:21">
      <c r="H51" s="18"/>
      <c r="I51" s="18"/>
      <c r="J51" s="18"/>
      <c r="K51" s="18"/>
      <c r="L51" s="20" t="s">
        <v>62</v>
      </c>
      <c r="M51" s="23"/>
      <c r="N51" s="18"/>
      <c r="O51" s="18"/>
      <c r="P51" s="18"/>
      <c r="Q51" s="18"/>
      <c r="R51" s="18"/>
      <c r="T51" s="23"/>
      <c r="U51" s="22">
        <f>M42</f>
        <v>4185</v>
      </c>
    </row>
    <row r="52" spans="8:21" ht="16" thickBot="1">
      <c r="H52" s="18"/>
      <c r="I52" s="18"/>
      <c r="J52" s="18"/>
      <c r="K52" s="18"/>
      <c r="L52" s="46" t="s">
        <v>63</v>
      </c>
      <c r="M52" s="23"/>
      <c r="N52" s="18"/>
      <c r="O52" s="18"/>
      <c r="P52" s="18"/>
      <c r="Q52" s="18"/>
      <c r="R52" s="18"/>
      <c r="T52" s="23"/>
      <c r="U52" s="47">
        <f>N42+O42+P42+K42+R42+L42+S42</f>
        <v>-98776.35</v>
      </c>
    </row>
    <row r="53" spans="8:21" ht="16" thickTop="1">
      <c r="H53" s="18"/>
      <c r="I53" s="18"/>
      <c r="J53" s="18"/>
      <c r="K53" s="18"/>
      <c r="L53" s="25" t="s">
        <v>415</v>
      </c>
      <c r="M53" s="23"/>
      <c r="N53" s="18"/>
      <c r="O53" s="18"/>
      <c r="P53" s="18"/>
      <c r="Q53" s="18"/>
      <c r="R53" s="18"/>
      <c r="T53" s="23"/>
      <c r="U53" s="21">
        <f>+SUM(U44:U52)</f>
        <v>141476.62000000002</v>
      </c>
    </row>
    <row r="54" spans="8:21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42"/>
    </row>
    <row r="55" spans="8:21"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42"/>
    </row>
    <row r="56" spans="8:21"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42"/>
    </row>
    <row r="57" spans="8:21"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42"/>
    </row>
    <row r="58" spans="8:21"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42"/>
    </row>
    <row r="59" spans="8:21"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42"/>
    </row>
    <row r="60" spans="8:21"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42"/>
    </row>
    <row r="61" spans="8:21"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42"/>
    </row>
    <row r="62" spans="8:21"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42"/>
    </row>
    <row r="63" spans="8:21"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42"/>
    </row>
    <row r="64" spans="8:21"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42"/>
    </row>
    <row r="65" spans="8:21"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42"/>
    </row>
    <row r="66" spans="8:21"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42"/>
    </row>
  </sheetData>
  <phoneticPr fontId="10" type="noConversion"/>
  <pageMargins left="0.25" right="0.25" top="0.75" bottom="0.5" header="0.25" footer="0.25"/>
  <pageSetup scale="54" orientation="landscape" horizontalDpi="4294967292" verticalDpi="4294967292"/>
  <headerFooter>
    <oddHeader>&amp;L&amp;"Calibri,Regular"&amp;K000000Accrual Basis&amp;C&amp;"Calibri,Bold"&amp;K000000Foundation for National Progress_x000D_&amp;14The Media Consortium_x000D_Profit &amp; Loss by Project_x000D_&amp;"Calibri,Regular"&amp;12January - May 2014</oddHeader>
    <oddFooter>&amp;L&amp;"Calibri,Regular"&amp;K000000&amp;D &amp;T&amp;C&amp;"Calibri,Regular"&amp;K000000Page &amp;P of &amp;N&amp;R&amp;"Calibri,Regular"&amp;K000000&amp;F "&amp;A"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48"/>
  <sheetViews>
    <sheetView tabSelected="1" workbookViewId="0">
      <pane xSplit="7" ySplit="2" topLeftCell="H3" activePane="bottomRight" state="frozen"/>
      <selection pane="topRight" activeCell="G1" sqref="G1"/>
      <selection pane="bottomLeft" activeCell="A3" sqref="A3"/>
      <selection pane="bottomRight" activeCell="G31" sqref="G31"/>
    </sheetView>
  </sheetViews>
  <sheetFormatPr baseColWidth="10" defaultColWidth="10.83203125" defaultRowHeight="15" x14ac:dyDescent="0"/>
  <cols>
    <col min="1" max="6" width="1.5" style="1" customWidth="1"/>
    <col min="7" max="7" width="37.1640625" style="1" bestFit="1" customWidth="1"/>
    <col min="8" max="12" width="12.6640625" style="1" bestFit="1" customWidth="1"/>
    <col min="13" max="13" width="12.6640625" style="43" bestFit="1" customWidth="1"/>
    <col min="14" max="16384" width="10.83203125" style="1"/>
  </cols>
  <sheetData>
    <row r="1" spans="1:13" s="13" customFormat="1">
      <c r="M1" s="38"/>
    </row>
    <row r="2" spans="1:13" ht="16" thickBot="1">
      <c r="A2" s="2"/>
      <c r="B2" s="2"/>
      <c r="C2" s="2"/>
      <c r="D2" s="2"/>
      <c r="E2" s="2"/>
      <c r="F2" s="2"/>
      <c r="G2" s="2"/>
      <c r="H2" s="37" t="s">
        <v>109</v>
      </c>
      <c r="I2" s="37" t="s">
        <v>174</v>
      </c>
      <c r="J2" s="37" t="s">
        <v>244</v>
      </c>
      <c r="K2" s="37" t="s">
        <v>245</v>
      </c>
      <c r="L2" s="37" t="s">
        <v>416</v>
      </c>
      <c r="M2" s="37" t="s">
        <v>12</v>
      </c>
    </row>
    <row r="3" spans="1:13" ht="16" thickTop="1">
      <c r="A3" s="4" t="s">
        <v>13</v>
      </c>
      <c r="B3" s="4"/>
      <c r="C3" s="4"/>
      <c r="D3" s="4"/>
      <c r="E3" s="4"/>
      <c r="F3" s="4"/>
      <c r="G3" s="4"/>
      <c r="H3" s="15"/>
    </row>
    <row r="4" spans="1:13">
      <c r="A4" s="4"/>
      <c r="B4" s="4"/>
      <c r="C4" s="4"/>
      <c r="D4" s="4" t="s">
        <v>14</v>
      </c>
      <c r="E4" s="4"/>
      <c r="F4" s="4"/>
      <c r="G4" s="4"/>
      <c r="H4" s="15"/>
    </row>
    <row r="5" spans="1:13">
      <c r="A5" s="4"/>
      <c r="B5" s="4"/>
      <c r="C5" s="4"/>
      <c r="D5" s="4"/>
      <c r="E5" s="4"/>
      <c r="F5" s="4"/>
      <c r="G5" s="14" t="s">
        <v>66</v>
      </c>
      <c r="H5" s="25">
        <v>128071.95</v>
      </c>
      <c r="I5" s="25">
        <f>H41</f>
        <v>134511</v>
      </c>
      <c r="J5" s="25">
        <f>I41</f>
        <v>129868.75</v>
      </c>
      <c r="K5" s="25">
        <f t="shared" ref="K5:L5" si="0">J41</f>
        <v>89441.25</v>
      </c>
      <c r="L5" s="25">
        <f t="shared" si="0"/>
        <v>149995.70000000001</v>
      </c>
      <c r="M5" s="25"/>
    </row>
    <row r="6" spans="1:13">
      <c r="A6" s="4"/>
      <c r="B6" s="4"/>
      <c r="C6" s="4"/>
      <c r="D6" s="4"/>
      <c r="E6" s="4" t="s">
        <v>15</v>
      </c>
      <c r="F6" s="4"/>
      <c r="G6" s="4"/>
      <c r="H6" s="15"/>
      <c r="I6" s="15"/>
      <c r="J6" s="15"/>
      <c r="K6" s="15"/>
      <c r="L6" s="15"/>
      <c r="M6" s="39"/>
    </row>
    <row r="7" spans="1:13">
      <c r="A7" s="4"/>
      <c r="B7" s="4"/>
      <c r="C7" s="4"/>
      <c r="D7" s="4"/>
      <c r="E7" s="4"/>
      <c r="F7" s="4" t="s">
        <v>16</v>
      </c>
      <c r="G7" s="4"/>
      <c r="H7" s="15"/>
      <c r="I7" s="15"/>
      <c r="J7" s="15"/>
      <c r="K7" s="15"/>
      <c r="L7" s="15"/>
      <c r="M7" s="39"/>
    </row>
    <row r="8" spans="1:13">
      <c r="A8" s="4"/>
      <c r="B8" s="4"/>
      <c r="C8" s="4"/>
      <c r="D8" s="4"/>
      <c r="E8" s="4"/>
      <c r="F8" s="4"/>
      <c r="G8" s="4" t="s">
        <v>17</v>
      </c>
      <c r="H8" s="15">
        <v>0</v>
      </c>
      <c r="I8" s="15">
        <v>4462</v>
      </c>
      <c r="J8" s="15">
        <v>24418</v>
      </c>
      <c r="K8" s="15">
        <v>6550</v>
      </c>
      <c r="L8" s="15">
        <v>0</v>
      </c>
      <c r="M8" s="39">
        <f>SUM(H8:$L8)</f>
        <v>35430</v>
      </c>
    </row>
    <row r="9" spans="1:13">
      <c r="A9" s="4"/>
      <c r="B9" s="4"/>
      <c r="C9" s="4"/>
      <c r="D9" s="4"/>
      <c r="E9" s="4"/>
      <c r="F9" s="4"/>
      <c r="G9" s="4" t="s">
        <v>18</v>
      </c>
      <c r="H9" s="15">
        <v>0</v>
      </c>
      <c r="I9" s="15">
        <v>-4462</v>
      </c>
      <c r="J9" s="15">
        <v>-24418</v>
      </c>
      <c r="K9" s="15">
        <v>70850</v>
      </c>
      <c r="L9" s="15">
        <v>0</v>
      </c>
      <c r="M9" s="39">
        <f>SUM(H9:$L9)</f>
        <v>41970</v>
      </c>
    </row>
    <row r="10" spans="1:13" ht="16" thickBot="1">
      <c r="A10" s="4"/>
      <c r="B10" s="4"/>
      <c r="C10" s="4"/>
      <c r="D10" s="4"/>
      <c r="E10" s="4"/>
      <c r="F10" s="4"/>
      <c r="G10" s="4" t="s">
        <v>242</v>
      </c>
      <c r="H10" s="15">
        <v>0</v>
      </c>
      <c r="I10" s="15">
        <v>0</v>
      </c>
      <c r="J10" s="15">
        <v>1000</v>
      </c>
      <c r="K10" s="15">
        <v>0</v>
      </c>
      <c r="L10" s="15">
        <v>0</v>
      </c>
      <c r="M10" s="39">
        <f>SUM(H10:$L10)</f>
        <v>1000</v>
      </c>
    </row>
    <row r="11" spans="1:13" ht="16" thickBot="1">
      <c r="A11" s="4"/>
      <c r="B11" s="4"/>
      <c r="C11" s="4"/>
      <c r="D11" s="4"/>
      <c r="E11" s="4"/>
      <c r="F11" s="4" t="s">
        <v>20</v>
      </c>
      <c r="G11" s="4"/>
      <c r="H11" s="16">
        <f>SUM(H8:H10)</f>
        <v>0</v>
      </c>
      <c r="I11" s="16">
        <f>SUM(I8:I10)</f>
        <v>0</v>
      </c>
      <c r="J11" s="16">
        <f>SUM(J8:J10)</f>
        <v>1000</v>
      </c>
      <c r="K11" s="16">
        <f>SUM(K8:K10)</f>
        <v>77400</v>
      </c>
      <c r="L11" s="16">
        <f>SUM(L8:L10)</f>
        <v>0</v>
      </c>
      <c r="M11" s="40">
        <f>SUM(H11:$L11)</f>
        <v>78400</v>
      </c>
    </row>
    <row r="12" spans="1:13">
      <c r="A12" s="4"/>
      <c r="B12" s="4"/>
      <c r="C12" s="4"/>
      <c r="D12" s="4"/>
      <c r="E12" s="4" t="s">
        <v>21</v>
      </c>
      <c r="F12" s="4"/>
      <c r="G12" s="4"/>
      <c r="H12" s="15">
        <f>H11</f>
        <v>0</v>
      </c>
      <c r="I12" s="15">
        <f>I11</f>
        <v>0</v>
      </c>
      <c r="J12" s="15">
        <f>J11</f>
        <v>1000</v>
      </c>
      <c r="K12" s="15">
        <f>K11</f>
        <v>77400</v>
      </c>
      <c r="L12" s="15">
        <f>L11</f>
        <v>0</v>
      </c>
      <c r="M12" s="39">
        <f>SUM(H12:$L12)</f>
        <v>78400</v>
      </c>
    </row>
    <row r="13" spans="1:13">
      <c r="A13" s="4"/>
      <c r="B13" s="4"/>
      <c r="C13" s="4"/>
      <c r="D13" s="4"/>
      <c r="E13" s="4" t="s">
        <v>22</v>
      </c>
      <c r="F13" s="4"/>
      <c r="G13" s="4"/>
      <c r="H13" s="15"/>
      <c r="I13" s="15"/>
      <c r="J13" s="15"/>
      <c r="K13" s="15"/>
      <c r="L13" s="15"/>
      <c r="M13" s="39"/>
    </row>
    <row r="14" spans="1:13">
      <c r="A14" s="4"/>
      <c r="B14" s="4"/>
      <c r="C14" s="4"/>
      <c r="D14" s="4"/>
      <c r="E14" s="4"/>
      <c r="F14" s="4" t="s">
        <v>23</v>
      </c>
      <c r="G14" s="4"/>
      <c r="H14" s="15">
        <v>13525</v>
      </c>
      <c r="I14" s="15">
        <v>5575</v>
      </c>
      <c r="J14" s="15">
        <v>4650</v>
      </c>
      <c r="K14" s="15">
        <v>0</v>
      </c>
      <c r="L14" s="15">
        <v>650</v>
      </c>
      <c r="M14" s="39">
        <f>SUM(H14:$L14)</f>
        <v>24400</v>
      </c>
    </row>
    <row r="15" spans="1:13">
      <c r="A15" s="4"/>
      <c r="B15" s="4"/>
      <c r="C15" s="4"/>
      <c r="D15" s="4"/>
      <c r="E15" s="4"/>
      <c r="F15" s="4" t="s">
        <v>24</v>
      </c>
      <c r="G15" s="4"/>
      <c r="H15" s="15">
        <v>0</v>
      </c>
      <c r="I15" s="15">
        <v>0</v>
      </c>
      <c r="J15" s="15">
        <v>0</v>
      </c>
      <c r="K15" s="15">
        <v>0</v>
      </c>
      <c r="L15" s="15">
        <v>500</v>
      </c>
      <c r="M15" s="39">
        <f>SUM(H15:$L15)</f>
        <v>500</v>
      </c>
    </row>
    <row r="16" spans="1:13">
      <c r="A16" s="4"/>
      <c r="B16" s="4"/>
      <c r="C16" s="4"/>
      <c r="D16" s="4"/>
      <c r="E16" s="4"/>
      <c r="F16" s="4" t="s">
        <v>25</v>
      </c>
      <c r="G16" s="4"/>
      <c r="H16" s="15">
        <v>0</v>
      </c>
      <c r="I16" s="15">
        <v>275</v>
      </c>
      <c r="J16" s="15">
        <v>1025</v>
      </c>
      <c r="K16" s="15">
        <v>0</v>
      </c>
      <c r="L16" s="15">
        <v>150</v>
      </c>
      <c r="M16" s="39">
        <f>SUM(H16:$L16)</f>
        <v>1450</v>
      </c>
    </row>
    <row r="17" spans="1:13" ht="16" thickBot="1">
      <c r="A17" s="4"/>
      <c r="B17" s="4"/>
      <c r="C17" s="4"/>
      <c r="D17" s="4"/>
      <c r="E17" s="4"/>
      <c r="F17" s="4" t="s">
        <v>243</v>
      </c>
      <c r="G17" s="4"/>
      <c r="H17" s="15">
        <v>0</v>
      </c>
      <c r="I17" s="15">
        <v>0</v>
      </c>
      <c r="J17" s="15">
        <v>4000</v>
      </c>
      <c r="K17" s="15">
        <v>0</v>
      </c>
      <c r="L17" s="15">
        <v>0</v>
      </c>
      <c r="M17" s="39">
        <f>SUM(H17:$L17)</f>
        <v>4000</v>
      </c>
    </row>
    <row r="18" spans="1:13" ht="16" thickBot="1">
      <c r="A18" s="4"/>
      <c r="B18" s="4"/>
      <c r="C18" s="4"/>
      <c r="D18" s="4"/>
      <c r="E18" s="4" t="s">
        <v>26</v>
      </c>
      <c r="F18" s="4"/>
      <c r="G18" s="4"/>
      <c r="H18" s="17">
        <f>SUM(H14:H17)</f>
        <v>13525</v>
      </c>
      <c r="I18" s="17">
        <f>SUM(I14:I17)</f>
        <v>5850</v>
      </c>
      <c r="J18" s="17">
        <f>SUM(J14:J17)</f>
        <v>9675</v>
      </c>
      <c r="K18" s="17">
        <f>SUM(K14:K17)</f>
        <v>0</v>
      </c>
      <c r="L18" s="17">
        <f>SUM(L14:L17)</f>
        <v>1300</v>
      </c>
      <c r="M18" s="41">
        <f>SUM(H18:$L18)</f>
        <v>30350</v>
      </c>
    </row>
    <row r="19" spans="1:13" ht="16" thickBot="1">
      <c r="A19" s="4"/>
      <c r="B19" s="4"/>
      <c r="C19" s="4"/>
      <c r="D19" s="4" t="s">
        <v>27</v>
      </c>
      <c r="E19" s="4"/>
      <c r="F19" s="4"/>
      <c r="G19" s="4"/>
      <c r="H19" s="16">
        <f>H12+H18</f>
        <v>13525</v>
      </c>
      <c r="I19" s="16">
        <f t="shared" ref="I19:L19" si="1">I12+I18</f>
        <v>5850</v>
      </c>
      <c r="J19" s="16">
        <f t="shared" si="1"/>
        <v>10675</v>
      </c>
      <c r="K19" s="16">
        <f t="shared" ref="K19" si="2">K12+K18</f>
        <v>77400</v>
      </c>
      <c r="L19" s="16">
        <f t="shared" si="1"/>
        <v>1300</v>
      </c>
      <c r="M19" s="40">
        <f>SUM(H19:$L19)</f>
        <v>108750</v>
      </c>
    </row>
    <row r="20" spans="1:13" s="27" customFormat="1">
      <c r="A20" s="14"/>
      <c r="B20" s="14"/>
      <c r="C20" s="14"/>
      <c r="D20" s="14"/>
      <c r="E20" s="14"/>
      <c r="F20" s="14"/>
      <c r="G20" s="14" t="s">
        <v>65</v>
      </c>
      <c r="H20" s="25">
        <f>H5+H19</f>
        <v>141596.95000000001</v>
      </c>
      <c r="I20" s="25">
        <f>I5+I19</f>
        <v>140361</v>
      </c>
      <c r="J20" s="25">
        <f>J5+J19</f>
        <v>140543.75</v>
      </c>
      <c r="K20" s="25">
        <f>K5+K19</f>
        <v>166841.25</v>
      </c>
      <c r="L20" s="25">
        <f>L5+L19</f>
        <v>151295.70000000001</v>
      </c>
      <c r="M20" s="25"/>
    </row>
    <row r="21" spans="1:13">
      <c r="A21" s="4"/>
      <c r="B21" s="4"/>
      <c r="C21" s="4"/>
      <c r="D21" s="4" t="s">
        <v>29</v>
      </c>
      <c r="E21" s="4"/>
      <c r="F21" s="4"/>
      <c r="G21" s="4"/>
      <c r="H21" s="15"/>
    </row>
    <row r="22" spans="1:13">
      <c r="A22" s="4"/>
      <c r="B22" s="4"/>
      <c r="C22" s="4"/>
      <c r="D22" s="4"/>
      <c r="E22" s="4" t="s">
        <v>30</v>
      </c>
      <c r="F22" s="4"/>
      <c r="G22" s="4"/>
      <c r="H22" s="15"/>
    </row>
    <row r="23" spans="1:13">
      <c r="A23" s="4"/>
      <c r="B23" s="4"/>
      <c r="C23" s="4"/>
      <c r="D23" s="4"/>
      <c r="E23" s="4"/>
      <c r="F23" s="4" t="s">
        <v>31</v>
      </c>
      <c r="G23" s="4"/>
      <c r="H23" s="15"/>
    </row>
    <row r="24" spans="1:13">
      <c r="A24" s="4"/>
      <c r="B24" s="4"/>
      <c r="C24" s="4"/>
      <c r="D24" s="4"/>
      <c r="E24" s="4"/>
      <c r="F24" s="4"/>
      <c r="G24" s="4" t="s">
        <v>35</v>
      </c>
      <c r="H24" s="15">
        <v>0</v>
      </c>
      <c r="I24" s="15">
        <v>0</v>
      </c>
      <c r="J24" s="15">
        <v>70</v>
      </c>
      <c r="K24" s="15">
        <v>5418</v>
      </c>
      <c r="L24" s="15">
        <v>0</v>
      </c>
      <c r="M24" s="39">
        <f>SUM(H24:$L24)</f>
        <v>5488</v>
      </c>
    </row>
    <row r="25" spans="1:13">
      <c r="A25" s="4"/>
      <c r="B25" s="4"/>
      <c r="C25" s="4"/>
      <c r="D25" s="4"/>
      <c r="E25" s="4"/>
      <c r="F25" s="4"/>
      <c r="G25" s="4" t="s">
        <v>32</v>
      </c>
      <c r="H25" s="15">
        <v>5138.6099999999997</v>
      </c>
      <c r="I25" s="15">
        <v>5059.18</v>
      </c>
      <c r="J25" s="15">
        <v>4674.24</v>
      </c>
      <c r="K25" s="15">
        <v>3848.74</v>
      </c>
      <c r="L25" s="15">
        <v>4882.28</v>
      </c>
      <c r="M25" s="39">
        <f>SUM(H25:$L25)</f>
        <v>23603.05</v>
      </c>
    </row>
    <row r="26" spans="1:13">
      <c r="A26" s="4"/>
      <c r="B26" s="4"/>
      <c r="C26" s="4"/>
      <c r="D26" s="4"/>
      <c r="E26" s="4"/>
      <c r="F26" s="4"/>
      <c r="G26" s="4" t="s">
        <v>34</v>
      </c>
      <c r="H26" s="15">
        <v>23.99</v>
      </c>
      <c r="I26" s="15">
        <v>46.12</v>
      </c>
      <c r="J26" s="15">
        <v>23.99</v>
      </c>
      <c r="K26" s="15">
        <v>23.99</v>
      </c>
      <c r="L26" s="15">
        <v>0</v>
      </c>
      <c r="M26" s="39">
        <f>SUM(H26:$L26)</f>
        <v>118.08999999999999</v>
      </c>
    </row>
    <row r="27" spans="1:13">
      <c r="A27" s="4"/>
      <c r="B27" s="4"/>
      <c r="C27" s="4"/>
      <c r="D27" s="4"/>
      <c r="E27" s="4"/>
      <c r="F27" s="4"/>
      <c r="G27" s="4" t="s">
        <v>38</v>
      </c>
      <c r="H27" s="15">
        <v>900</v>
      </c>
      <c r="I27" s="15">
        <v>1370</v>
      </c>
      <c r="J27" s="15">
        <v>600</v>
      </c>
      <c r="K27" s="15">
        <v>600</v>
      </c>
      <c r="L27" s="15">
        <v>600</v>
      </c>
      <c r="M27" s="39">
        <f>SUM(H27:$L27)</f>
        <v>4070</v>
      </c>
    </row>
    <row r="28" spans="1:13">
      <c r="A28" s="4"/>
      <c r="B28" s="4"/>
      <c r="C28" s="4"/>
      <c r="D28" s="4"/>
      <c r="E28" s="4"/>
      <c r="F28" s="4"/>
      <c r="G28" s="4" t="s">
        <v>39</v>
      </c>
      <c r="H28" s="15">
        <v>0</v>
      </c>
      <c r="I28" s="15">
        <v>1312.36</v>
      </c>
      <c r="J28" s="15">
        <v>2745.55</v>
      </c>
      <c r="K28" s="15">
        <v>-93.12</v>
      </c>
      <c r="L28" s="15">
        <v>336.8</v>
      </c>
      <c r="M28" s="39">
        <f>SUM(H28:$L28)</f>
        <v>4301.59</v>
      </c>
    </row>
    <row r="29" spans="1:13">
      <c r="A29" s="4"/>
      <c r="B29" s="4"/>
      <c r="C29" s="4"/>
      <c r="D29" s="4"/>
      <c r="E29" s="4"/>
      <c r="F29" s="4"/>
      <c r="G29" s="4" t="s">
        <v>246</v>
      </c>
      <c r="H29" s="15">
        <v>0</v>
      </c>
      <c r="I29" s="15">
        <v>0</v>
      </c>
      <c r="J29" s="15">
        <v>29.95</v>
      </c>
      <c r="K29" s="15">
        <v>0</v>
      </c>
      <c r="L29" s="15">
        <v>0</v>
      </c>
      <c r="M29" s="39">
        <f>SUM(H29:$L29)</f>
        <v>29.95</v>
      </c>
    </row>
    <row r="30" spans="1:13">
      <c r="A30" s="4"/>
      <c r="B30" s="4"/>
      <c r="C30" s="4"/>
      <c r="D30" s="4"/>
      <c r="E30" s="4"/>
      <c r="F30" s="4"/>
      <c r="G30" s="4" t="s">
        <v>41</v>
      </c>
      <c r="H30" s="15">
        <v>47.94</v>
      </c>
      <c r="I30" s="15">
        <v>47.94</v>
      </c>
      <c r="J30" s="15">
        <v>3316.94</v>
      </c>
      <c r="K30" s="15">
        <v>-452.06</v>
      </c>
      <c r="L30" s="15">
        <v>-500</v>
      </c>
      <c r="M30" s="39">
        <f>SUM(H30:$L30)</f>
        <v>2460.7600000000002</v>
      </c>
    </row>
    <row r="31" spans="1:13">
      <c r="A31" s="4"/>
      <c r="B31" s="4"/>
      <c r="C31" s="4"/>
      <c r="D31" s="4"/>
      <c r="E31" s="4"/>
      <c r="F31" s="4"/>
      <c r="G31" s="4" t="s">
        <v>42</v>
      </c>
      <c r="H31" s="15">
        <v>0</v>
      </c>
      <c r="I31" s="15">
        <v>0</v>
      </c>
      <c r="J31" s="15">
        <v>546.47</v>
      </c>
      <c r="K31" s="15">
        <v>0</v>
      </c>
      <c r="L31" s="15">
        <v>0</v>
      </c>
      <c r="M31" s="39">
        <f>SUM(H31:$L31)</f>
        <v>546.47</v>
      </c>
    </row>
    <row r="32" spans="1:13">
      <c r="A32" s="4"/>
      <c r="B32" s="4"/>
      <c r="C32" s="4"/>
      <c r="D32" s="4"/>
      <c r="E32" s="4"/>
      <c r="F32" s="4"/>
      <c r="G32" s="4" t="s">
        <v>43</v>
      </c>
      <c r="H32" s="15">
        <v>0</v>
      </c>
      <c r="I32" s="15">
        <v>0</v>
      </c>
      <c r="J32" s="15">
        <v>55</v>
      </c>
      <c r="K32" s="15">
        <v>0</v>
      </c>
      <c r="L32" s="15">
        <v>0</v>
      </c>
      <c r="M32" s="39">
        <f>SUM(H32:$L32)</f>
        <v>55</v>
      </c>
    </row>
    <row r="33" spans="1:13">
      <c r="A33" s="4"/>
      <c r="B33" s="4"/>
      <c r="C33" s="4"/>
      <c r="D33" s="4"/>
      <c r="E33" s="4"/>
      <c r="F33" s="4"/>
      <c r="G33" s="4" t="s">
        <v>44</v>
      </c>
      <c r="H33" s="15">
        <v>17.63</v>
      </c>
      <c r="I33" s="15">
        <v>0</v>
      </c>
      <c r="J33" s="15">
        <v>0</v>
      </c>
      <c r="K33" s="15">
        <v>0</v>
      </c>
      <c r="L33" s="15">
        <v>0</v>
      </c>
      <c r="M33" s="39">
        <f>SUM(H33:$L33)</f>
        <v>17.63</v>
      </c>
    </row>
    <row r="34" spans="1:13">
      <c r="A34" s="4"/>
      <c r="B34" s="4"/>
      <c r="C34" s="4"/>
      <c r="D34" s="4"/>
      <c r="E34" s="4"/>
      <c r="F34" s="4"/>
      <c r="G34" s="4" t="s">
        <v>45</v>
      </c>
      <c r="H34" s="15">
        <v>457.78</v>
      </c>
      <c r="I34" s="15">
        <v>45.4</v>
      </c>
      <c r="J34" s="15">
        <v>1267.6400000000001</v>
      </c>
      <c r="K34" s="15">
        <v>0</v>
      </c>
      <c r="L34" s="15">
        <v>0</v>
      </c>
      <c r="M34" s="39">
        <f>SUM(H34:$L34)</f>
        <v>1770.8200000000002</v>
      </c>
    </row>
    <row r="35" spans="1:13">
      <c r="A35" s="4"/>
      <c r="B35" s="4"/>
      <c r="C35" s="4"/>
      <c r="D35" s="4"/>
      <c r="E35" s="4"/>
      <c r="F35" s="4"/>
      <c r="G35" s="4" t="s">
        <v>46</v>
      </c>
      <c r="H35" s="15">
        <v>0</v>
      </c>
      <c r="I35" s="15">
        <v>0</v>
      </c>
      <c r="J35" s="15">
        <v>7214.87</v>
      </c>
      <c r="K35" s="15">
        <v>0</v>
      </c>
      <c r="L35" s="15">
        <v>0</v>
      </c>
      <c r="M35" s="39">
        <f>SUM(H35:$L35)</f>
        <v>7214.87</v>
      </c>
    </row>
    <row r="36" spans="1:13">
      <c r="A36" s="4"/>
      <c r="B36" s="4"/>
      <c r="C36" s="4"/>
      <c r="D36" s="4"/>
      <c r="E36" s="4"/>
      <c r="F36" s="4"/>
      <c r="G36" s="4" t="s">
        <v>48</v>
      </c>
      <c r="H36" s="15">
        <v>500</v>
      </c>
      <c r="I36" s="15">
        <v>0</v>
      </c>
      <c r="J36" s="15">
        <v>29557.85</v>
      </c>
      <c r="K36" s="15">
        <v>7500</v>
      </c>
      <c r="L36" s="15">
        <v>4500</v>
      </c>
      <c r="M36" s="39">
        <f>SUM(H36:$L36)</f>
        <v>42057.85</v>
      </c>
    </row>
    <row r="37" spans="1:13" ht="16" thickBot="1">
      <c r="A37" s="4"/>
      <c r="B37" s="4"/>
      <c r="C37" s="4"/>
      <c r="D37" s="4"/>
      <c r="E37" s="4"/>
      <c r="F37" s="4"/>
      <c r="G37" s="4" t="s">
        <v>49</v>
      </c>
      <c r="H37" s="15">
        <v>0</v>
      </c>
      <c r="I37" s="15">
        <v>2611.25</v>
      </c>
      <c r="J37" s="15">
        <v>1000</v>
      </c>
      <c r="K37" s="15">
        <v>0</v>
      </c>
      <c r="L37" s="15">
        <v>0</v>
      </c>
      <c r="M37" s="39">
        <f>SUM(H37:$L37)</f>
        <v>3611.25</v>
      </c>
    </row>
    <row r="38" spans="1:13" ht="16" thickBot="1">
      <c r="A38" s="4"/>
      <c r="B38" s="4"/>
      <c r="C38" s="4"/>
      <c r="D38" s="4"/>
      <c r="E38" s="4"/>
      <c r="F38" s="4" t="s">
        <v>50</v>
      </c>
      <c r="G38" s="4"/>
      <c r="H38" s="17">
        <f>SUM(H24:H37)</f>
        <v>7085.9499999999989</v>
      </c>
      <c r="I38" s="17">
        <f>SUM(I24:I37)</f>
        <v>10492.25</v>
      </c>
      <c r="J38" s="17">
        <f>SUM(J24:J37)</f>
        <v>51102.5</v>
      </c>
      <c r="K38" s="17">
        <f>SUM(K24:K37)</f>
        <v>16845.55</v>
      </c>
      <c r="L38" s="17">
        <f>SUM(L24:L37)</f>
        <v>9819.08</v>
      </c>
      <c r="M38" s="41">
        <f>SUM(H38:$L38)</f>
        <v>95345.33</v>
      </c>
    </row>
    <row r="39" spans="1:13" ht="16" thickBot="1">
      <c r="A39" s="4"/>
      <c r="B39" s="4"/>
      <c r="C39" s="4"/>
      <c r="D39" s="4"/>
      <c r="E39" s="4" t="s">
        <v>51</v>
      </c>
      <c r="F39" s="4"/>
      <c r="G39" s="4"/>
      <c r="H39" s="17">
        <f t="shared" ref="H39:L40" si="3">H38</f>
        <v>7085.9499999999989</v>
      </c>
      <c r="I39" s="17">
        <f t="shared" si="3"/>
        <v>10492.25</v>
      </c>
      <c r="J39" s="17">
        <f t="shared" si="3"/>
        <v>51102.5</v>
      </c>
      <c r="K39" s="17">
        <f t="shared" si="3"/>
        <v>16845.55</v>
      </c>
      <c r="L39" s="17">
        <f t="shared" si="3"/>
        <v>9819.08</v>
      </c>
      <c r="M39" s="41">
        <f>SUM(H39:$L39)</f>
        <v>95345.33</v>
      </c>
    </row>
    <row r="40" spans="1:13" ht="16" thickBot="1">
      <c r="A40" s="4"/>
      <c r="B40" s="4"/>
      <c r="C40" s="4"/>
      <c r="D40" s="4" t="s">
        <v>52</v>
      </c>
      <c r="E40" s="4"/>
      <c r="F40" s="4"/>
      <c r="G40" s="4"/>
      <c r="H40" s="17">
        <f t="shared" si="3"/>
        <v>7085.9499999999989</v>
      </c>
      <c r="I40" s="17">
        <f t="shared" si="3"/>
        <v>10492.25</v>
      </c>
      <c r="J40" s="17">
        <f t="shared" si="3"/>
        <v>51102.5</v>
      </c>
      <c r="K40" s="17">
        <f t="shared" si="3"/>
        <v>16845.55</v>
      </c>
      <c r="L40" s="17">
        <f t="shared" si="3"/>
        <v>9819.08</v>
      </c>
      <c r="M40" s="41">
        <f>SUM(H40:$L40)</f>
        <v>95345.33</v>
      </c>
    </row>
    <row r="41" spans="1:13" s="27" customFormat="1" ht="16" thickBot="1">
      <c r="A41" s="14"/>
      <c r="B41" s="14"/>
      <c r="C41" s="14"/>
      <c r="D41" s="14"/>
      <c r="E41" s="14"/>
      <c r="F41" s="14"/>
      <c r="G41" s="14" t="s">
        <v>67</v>
      </c>
      <c r="H41" s="26">
        <f>H20-H40</f>
        <v>134511</v>
      </c>
      <c r="I41" s="26">
        <f>I20-I40</f>
        <v>129868.75</v>
      </c>
      <c r="J41" s="26">
        <f>J20-J40</f>
        <v>89441.25</v>
      </c>
      <c r="K41" s="26">
        <f>K20-K40</f>
        <v>149995.70000000001</v>
      </c>
      <c r="L41" s="26">
        <f>L20-L40</f>
        <v>141476.62000000002</v>
      </c>
      <c r="M41" s="26"/>
    </row>
    <row r="42" spans="1:13" s="27" customFormat="1" ht="16" thickTop="1">
      <c r="A42" s="9"/>
      <c r="B42" s="9"/>
      <c r="C42" s="9"/>
      <c r="D42" s="9"/>
      <c r="E42" s="9"/>
      <c r="F42" s="9"/>
      <c r="G42" s="9"/>
      <c r="H42" s="15"/>
      <c r="M42" s="44"/>
    </row>
    <row r="43" spans="1:13">
      <c r="H43" s="18"/>
    </row>
    <row r="44" spans="1:13">
      <c r="H44" s="18"/>
    </row>
    <row r="45" spans="1:13">
      <c r="H45" s="18"/>
    </row>
    <row r="46" spans="1:13">
      <c r="H46" s="18"/>
    </row>
    <row r="47" spans="1:13">
      <c r="H47" s="18"/>
    </row>
    <row r="48" spans="1:13">
      <c r="H48" s="18"/>
    </row>
  </sheetData>
  <phoneticPr fontId="10" type="noConversion"/>
  <pageMargins left="0.25" right="0.25" top="0.75" bottom="0.5" header="0.25" footer="0.25"/>
  <pageSetup scale="78" orientation="landscape" horizontalDpi="4294967292" verticalDpi="4294967292"/>
  <headerFooter>
    <oddHeader>&amp;L&amp;"Calibri,Regular"&amp;K000000Accrual Basis&amp;C&amp;"Calibri,Bold"&amp;K000000Foundation for National Progress_x000D_&amp;14The Media Consortium_x000D_Profit &amp; Loss_x000D_&amp;"Calibri,Regular"&amp;12January - May 2014</oddHeader>
    <oddFooter>&amp;L&amp;"Calibri,Regular"&amp;K000000&amp;D &amp;T&amp;C&amp;"Calibri,Regular"&amp;K000000Page &amp;P of &amp;N&amp;R&amp;"Calibri,Regular"&amp;K000000&amp;F "&amp;A"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292"/>
  <sheetViews>
    <sheetView workbookViewId="0">
      <pane xSplit="12" ySplit="1" topLeftCell="M2" activePane="bottomRight" state="frozen"/>
      <selection pane="topRight" activeCell="M1" sqref="M1"/>
      <selection pane="bottomLeft" activeCell="A2" sqref="A2"/>
      <selection pane="bottomRight"/>
    </sheetView>
  </sheetViews>
  <sheetFormatPr baseColWidth="10" defaultColWidth="10.83203125" defaultRowHeight="15" x14ac:dyDescent="0"/>
  <cols>
    <col min="1" max="7" width="2.1640625" style="1" customWidth="1"/>
    <col min="8" max="8" width="2.33203125" style="1" customWidth="1"/>
    <col min="9" max="9" width="10.83203125" style="1"/>
    <col min="10" max="10" width="11.83203125" style="1" customWidth="1"/>
    <col min="11" max="11" width="8.5" style="1" customWidth="1"/>
    <col min="12" max="12" width="40.33203125" style="1" customWidth="1"/>
    <col min="13" max="13" width="43.5" style="1" customWidth="1"/>
    <col min="14" max="14" width="17.33203125" style="1" bestFit="1" customWidth="1"/>
    <col min="15" max="15" width="5.1640625" style="1" customWidth="1"/>
    <col min="16" max="16" width="36.6640625" style="1" bestFit="1" customWidth="1"/>
    <col min="17" max="18" width="10.33203125" style="1" bestFit="1" customWidth="1"/>
    <col min="19" max="16384" width="10.83203125" style="1"/>
  </cols>
  <sheetData>
    <row r="1" spans="1:19" s="13" customFormat="1" ht="16" thickBot="1">
      <c r="A1" s="30"/>
      <c r="B1" s="30"/>
      <c r="C1" s="30"/>
      <c r="D1" s="30"/>
      <c r="E1" s="30"/>
      <c r="F1" s="30"/>
      <c r="G1" s="30"/>
      <c r="H1" s="30"/>
      <c r="I1" s="3" t="s">
        <v>68</v>
      </c>
      <c r="J1" s="3" t="s">
        <v>69</v>
      </c>
      <c r="K1" s="3" t="s">
        <v>70</v>
      </c>
      <c r="L1" s="3" t="s">
        <v>71</v>
      </c>
      <c r="M1" s="3" t="s">
        <v>72</v>
      </c>
      <c r="N1" s="3" t="s">
        <v>73</v>
      </c>
      <c r="O1" s="3" t="s">
        <v>74</v>
      </c>
      <c r="P1" s="3" t="s">
        <v>75</v>
      </c>
      <c r="Q1" s="3" t="s">
        <v>76</v>
      </c>
      <c r="R1" s="3" t="s">
        <v>77</v>
      </c>
      <c r="S1" s="3" t="s">
        <v>78</v>
      </c>
    </row>
    <row r="2" spans="1:19" ht="16" thickTop="1">
      <c r="A2" s="4"/>
      <c r="B2" s="4" t="s">
        <v>13</v>
      </c>
      <c r="C2" s="4"/>
      <c r="D2" s="4"/>
      <c r="E2" s="4"/>
      <c r="F2" s="4"/>
      <c r="G2" s="4"/>
      <c r="H2" s="4"/>
      <c r="I2" s="4"/>
      <c r="J2" s="31"/>
      <c r="K2" s="4"/>
      <c r="L2" s="4"/>
      <c r="M2" s="4"/>
      <c r="N2" s="4"/>
      <c r="O2" s="4"/>
      <c r="P2" s="4"/>
      <c r="Q2" s="32"/>
      <c r="R2" s="32"/>
      <c r="S2" s="32"/>
    </row>
    <row r="3" spans="1:19">
      <c r="A3" s="4"/>
      <c r="B3" s="4"/>
      <c r="C3" s="4"/>
      <c r="D3" s="4" t="s">
        <v>14</v>
      </c>
      <c r="E3" s="4"/>
      <c r="F3" s="4"/>
      <c r="G3" s="4"/>
      <c r="H3" s="4"/>
      <c r="I3" s="4"/>
      <c r="J3" s="31"/>
      <c r="K3" s="4"/>
      <c r="L3" s="4"/>
      <c r="M3" s="4"/>
      <c r="N3" s="4"/>
      <c r="O3" s="4"/>
      <c r="P3" s="4"/>
      <c r="Q3" s="32"/>
      <c r="R3" s="32"/>
      <c r="S3" s="32"/>
    </row>
    <row r="4" spans="1:19">
      <c r="A4" s="4"/>
      <c r="B4" s="4"/>
      <c r="C4" s="4"/>
      <c r="D4" s="4"/>
      <c r="E4" s="4" t="s">
        <v>15</v>
      </c>
      <c r="F4" s="4"/>
      <c r="G4" s="4"/>
      <c r="H4" s="4"/>
      <c r="I4" s="4"/>
      <c r="J4" s="31"/>
      <c r="K4" s="4"/>
      <c r="L4" s="4"/>
      <c r="M4" s="4"/>
      <c r="N4" s="4"/>
      <c r="O4" s="4"/>
      <c r="P4" s="4"/>
      <c r="Q4" s="32"/>
      <c r="R4" s="32"/>
      <c r="S4" s="32"/>
    </row>
    <row r="5" spans="1:19">
      <c r="A5" s="4"/>
      <c r="B5" s="4"/>
      <c r="C5" s="4"/>
      <c r="D5" s="4"/>
      <c r="E5" s="4"/>
      <c r="F5" s="4" t="s">
        <v>16</v>
      </c>
      <c r="G5" s="4"/>
      <c r="H5" s="4"/>
      <c r="I5" s="4"/>
      <c r="J5" s="31"/>
      <c r="K5" s="4"/>
      <c r="L5" s="4"/>
      <c r="M5" s="4"/>
      <c r="N5" s="4"/>
      <c r="O5" s="4"/>
      <c r="P5" s="4"/>
      <c r="Q5" s="32"/>
      <c r="R5" s="32"/>
      <c r="S5" s="32"/>
    </row>
    <row r="6" spans="1:19">
      <c r="A6" s="4"/>
      <c r="B6" s="4"/>
      <c r="C6" s="4"/>
      <c r="D6" s="4"/>
      <c r="E6" s="4"/>
      <c r="F6" s="4"/>
      <c r="G6" s="4" t="s">
        <v>17</v>
      </c>
      <c r="H6" s="4"/>
      <c r="I6" s="4"/>
      <c r="J6" s="31"/>
      <c r="K6" s="4"/>
      <c r="L6" s="4"/>
      <c r="M6" s="4"/>
      <c r="N6" s="4"/>
      <c r="O6" s="4"/>
      <c r="P6" s="4"/>
      <c r="Q6" s="32"/>
      <c r="R6" s="32"/>
      <c r="S6" s="32"/>
    </row>
    <row r="7" spans="1:19">
      <c r="A7" s="33"/>
      <c r="B7" s="33"/>
      <c r="C7" s="33"/>
      <c r="D7" s="33"/>
      <c r="E7" s="33"/>
      <c r="F7" s="33"/>
      <c r="G7" s="33"/>
      <c r="H7" s="33"/>
      <c r="I7" s="33" t="s">
        <v>79</v>
      </c>
      <c r="J7" s="34">
        <v>41670</v>
      </c>
      <c r="K7" s="33" t="s">
        <v>247</v>
      </c>
      <c r="L7" s="33"/>
      <c r="M7" s="33" t="s">
        <v>248</v>
      </c>
      <c r="N7" s="33" t="s">
        <v>0</v>
      </c>
      <c r="O7" s="35"/>
      <c r="P7" s="33" t="s">
        <v>18</v>
      </c>
      <c r="Q7" s="5">
        <v>0</v>
      </c>
      <c r="R7" s="5"/>
      <c r="S7" s="5">
        <v>0</v>
      </c>
    </row>
    <row r="8" spans="1:19">
      <c r="A8" s="33"/>
      <c r="B8" s="33"/>
      <c r="C8" s="33"/>
      <c r="D8" s="33"/>
      <c r="E8" s="33"/>
      <c r="F8" s="33"/>
      <c r="G8" s="33"/>
      <c r="H8" s="33"/>
      <c r="I8" s="33" t="s">
        <v>79</v>
      </c>
      <c r="J8" s="34">
        <v>41698</v>
      </c>
      <c r="K8" s="33" t="s">
        <v>249</v>
      </c>
      <c r="L8" s="33"/>
      <c r="M8" s="33" t="s">
        <v>248</v>
      </c>
      <c r="N8" s="33" t="s">
        <v>0</v>
      </c>
      <c r="O8" s="35"/>
      <c r="P8" s="33" t="s">
        <v>18</v>
      </c>
      <c r="Q8" s="5"/>
      <c r="R8" s="5">
        <v>4462</v>
      </c>
      <c r="S8" s="5">
        <v>4462</v>
      </c>
    </row>
    <row r="9" spans="1:19">
      <c r="A9" s="33"/>
      <c r="B9" s="33"/>
      <c r="C9" s="33"/>
      <c r="D9" s="33"/>
      <c r="E9" s="33"/>
      <c r="F9" s="33"/>
      <c r="G9" s="33"/>
      <c r="H9" s="33"/>
      <c r="I9" s="33" t="s">
        <v>79</v>
      </c>
      <c r="J9" s="34">
        <v>41729</v>
      </c>
      <c r="K9" s="33" t="s">
        <v>250</v>
      </c>
      <c r="L9" s="33"/>
      <c r="M9" s="33" t="s">
        <v>248</v>
      </c>
      <c r="N9" s="33" t="s">
        <v>0</v>
      </c>
      <c r="O9" s="35"/>
      <c r="P9" s="33" t="s">
        <v>18</v>
      </c>
      <c r="Q9" s="5"/>
      <c r="R9" s="5">
        <v>24418</v>
      </c>
      <c r="S9" s="5">
        <v>28880</v>
      </c>
    </row>
    <row r="10" spans="1:19" ht="16" thickBot="1">
      <c r="A10" s="33"/>
      <c r="B10" s="33"/>
      <c r="C10" s="33"/>
      <c r="D10" s="33"/>
      <c r="E10" s="33"/>
      <c r="F10" s="33"/>
      <c r="G10" s="33"/>
      <c r="H10" s="33"/>
      <c r="I10" s="33" t="s">
        <v>79</v>
      </c>
      <c r="J10" s="34">
        <v>41759</v>
      </c>
      <c r="K10" s="33" t="s">
        <v>251</v>
      </c>
      <c r="L10" s="33"/>
      <c r="M10" s="33" t="s">
        <v>248</v>
      </c>
      <c r="N10" s="33" t="s">
        <v>0</v>
      </c>
      <c r="O10" s="35"/>
      <c r="P10" s="33" t="s">
        <v>18</v>
      </c>
      <c r="Q10" s="36"/>
      <c r="R10" s="36">
        <v>6550</v>
      </c>
      <c r="S10" s="36">
        <v>35430</v>
      </c>
    </row>
    <row r="11" spans="1:19">
      <c r="A11" s="33"/>
      <c r="B11" s="33"/>
      <c r="C11" s="33"/>
      <c r="D11" s="33"/>
      <c r="E11" s="33"/>
      <c r="F11" s="33"/>
      <c r="G11" s="33" t="s">
        <v>252</v>
      </c>
      <c r="H11" s="33"/>
      <c r="I11" s="33"/>
      <c r="J11" s="34"/>
      <c r="K11" s="33"/>
      <c r="L11" s="33"/>
      <c r="M11" s="33"/>
      <c r="N11" s="33"/>
      <c r="O11" s="33"/>
      <c r="P11" s="33"/>
      <c r="Q11" s="5">
        <v>0</v>
      </c>
      <c r="R11" s="5">
        <v>35430</v>
      </c>
      <c r="S11" s="5">
        <v>35430</v>
      </c>
    </row>
    <row r="12" spans="1:19">
      <c r="A12" s="4"/>
      <c r="B12" s="4"/>
      <c r="C12" s="4"/>
      <c r="D12" s="4"/>
      <c r="E12" s="4"/>
      <c r="F12" s="4"/>
      <c r="G12" s="4" t="s">
        <v>18</v>
      </c>
      <c r="H12" s="4"/>
      <c r="I12" s="4"/>
      <c r="J12" s="31"/>
      <c r="K12" s="4"/>
      <c r="L12" s="4"/>
      <c r="M12" s="4"/>
      <c r="N12" s="4"/>
      <c r="O12" s="4"/>
      <c r="P12" s="4"/>
      <c r="Q12" s="32"/>
      <c r="R12" s="32"/>
      <c r="S12" s="32"/>
    </row>
    <row r="13" spans="1:19">
      <c r="A13" s="33"/>
      <c r="B13" s="33"/>
      <c r="C13" s="33"/>
      <c r="D13" s="33"/>
      <c r="E13" s="33"/>
      <c r="F13" s="33"/>
      <c r="G13" s="33"/>
      <c r="H13" s="33"/>
      <c r="I13" s="33" t="s">
        <v>79</v>
      </c>
      <c r="J13" s="34">
        <v>41670</v>
      </c>
      <c r="K13" s="33" t="s">
        <v>247</v>
      </c>
      <c r="L13" s="33"/>
      <c r="M13" s="33" t="s">
        <v>248</v>
      </c>
      <c r="N13" s="33" t="s">
        <v>0</v>
      </c>
      <c r="O13" s="35"/>
      <c r="P13" s="33" t="s">
        <v>18</v>
      </c>
      <c r="Q13" s="5">
        <v>0</v>
      </c>
      <c r="R13" s="5"/>
      <c r="S13" s="5">
        <v>0</v>
      </c>
    </row>
    <row r="14" spans="1:19">
      <c r="A14" s="33"/>
      <c r="B14" s="33"/>
      <c r="C14" s="33"/>
      <c r="D14" s="33"/>
      <c r="E14" s="33"/>
      <c r="F14" s="33"/>
      <c r="G14" s="33"/>
      <c r="H14" s="33"/>
      <c r="I14" s="33" t="s">
        <v>79</v>
      </c>
      <c r="J14" s="34">
        <v>41698</v>
      </c>
      <c r="K14" s="33" t="s">
        <v>249</v>
      </c>
      <c r="L14" s="33"/>
      <c r="M14" s="33" t="s">
        <v>248</v>
      </c>
      <c r="N14" s="33" t="s">
        <v>0</v>
      </c>
      <c r="O14" s="35"/>
      <c r="P14" s="33" t="s">
        <v>18</v>
      </c>
      <c r="Q14" s="5">
        <v>4462</v>
      </c>
      <c r="R14" s="5"/>
      <c r="S14" s="5">
        <v>-4462</v>
      </c>
    </row>
    <row r="15" spans="1:19">
      <c r="A15" s="33"/>
      <c r="B15" s="33"/>
      <c r="C15" s="33"/>
      <c r="D15" s="33"/>
      <c r="E15" s="33"/>
      <c r="F15" s="33"/>
      <c r="G15" s="33"/>
      <c r="H15" s="33"/>
      <c r="I15" s="33" t="s">
        <v>79</v>
      </c>
      <c r="J15" s="34">
        <v>41729</v>
      </c>
      <c r="K15" s="33" t="s">
        <v>250</v>
      </c>
      <c r="L15" s="33"/>
      <c r="M15" s="33" t="s">
        <v>248</v>
      </c>
      <c r="N15" s="33" t="s">
        <v>0</v>
      </c>
      <c r="O15" s="35"/>
      <c r="P15" s="33" t="s">
        <v>18</v>
      </c>
      <c r="Q15" s="5">
        <v>24418</v>
      </c>
      <c r="R15" s="5"/>
      <c r="S15" s="5">
        <v>-28880</v>
      </c>
    </row>
    <row r="16" spans="1:19">
      <c r="A16" s="33"/>
      <c r="B16" s="33"/>
      <c r="C16" s="33"/>
      <c r="D16" s="33"/>
      <c r="E16" s="33"/>
      <c r="F16" s="33"/>
      <c r="G16" s="33"/>
      <c r="H16" s="33"/>
      <c r="I16" s="33" t="s">
        <v>80</v>
      </c>
      <c r="J16" s="34">
        <v>41731</v>
      </c>
      <c r="K16" s="33" t="s">
        <v>253</v>
      </c>
      <c r="L16" s="33" t="s">
        <v>254</v>
      </c>
      <c r="M16" s="33" t="s">
        <v>255</v>
      </c>
      <c r="N16" s="33" t="s">
        <v>2</v>
      </c>
      <c r="O16" s="35"/>
      <c r="P16" s="33" t="s">
        <v>81</v>
      </c>
      <c r="Q16" s="5"/>
      <c r="R16" s="5">
        <v>77400</v>
      </c>
      <c r="S16" s="5">
        <v>48520</v>
      </c>
    </row>
    <row r="17" spans="1:19" ht="16" thickBot="1">
      <c r="A17" s="33"/>
      <c r="B17" s="33"/>
      <c r="C17" s="33"/>
      <c r="D17" s="33"/>
      <c r="E17" s="33"/>
      <c r="F17" s="33"/>
      <c r="G17" s="33"/>
      <c r="H17" s="33"/>
      <c r="I17" s="33" t="s">
        <v>79</v>
      </c>
      <c r="J17" s="34">
        <v>41759</v>
      </c>
      <c r="K17" s="33" t="s">
        <v>251</v>
      </c>
      <c r="L17" s="33"/>
      <c r="M17" s="33" t="s">
        <v>248</v>
      </c>
      <c r="N17" s="33" t="s">
        <v>0</v>
      </c>
      <c r="O17" s="35"/>
      <c r="P17" s="33" t="s">
        <v>18</v>
      </c>
      <c r="Q17" s="36">
        <v>6550</v>
      </c>
      <c r="R17" s="36"/>
      <c r="S17" s="36">
        <v>41970</v>
      </c>
    </row>
    <row r="18" spans="1:19">
      <c r="A18" s="33"/>
      <c r="B18" s="33"/>
      <c r="C18" s="33"/>
      <c r="D18" s="33"/>
      <c r="E18" s="33"/>
      <c r="F18" s="33"/>
      <c r="G18" s="33" t="s">
        <v>256</v>
      </c>
      <c r="H18" s="33"/>
      <c r="I18" s="33"/>
      <c r="J18" s="34"/>
      <c r="K18" s="33"/>
      <c r="L18" s="33"/>
      <c r="M18" s="33"/>
      <c r="N18" s="33"/>
      <c r="O18" s="33"/>
      <c r="P18" s="33"/>
      <c r="Q18" s="5">
        <v>35430</v>
      </c>
      <c r="R18" s="5">
        <v>77400</v>
      </c>
      <c r="S18" s="5">
        <v>41970</v>
      </c>
    </row>
    <row r="19" spans="1:19">
      <c r="A19" s="4"/>
      <c r="B19" s="4"/>
      <c r="C19" s="4"/>
      <c r="D19" s="4"/>
      <c r="E19" s="4"/>
      <c r="F19" s="4"/>
      <c r="G19" s="4" t="s">
        <v>242</v>
      </c>
      <c r="H19" s="4"/>
      <c r="I19" s="4"/>
      <c r="J19" s="31"/>
      <c r="K19" s="4"/>
      <c r="L19" s="4"/>
      <c r="M19" s="4"/>
      <c r="N19" s="4"/>
      <c r="O19" s="4"/>
      <c r="P19" s="4"/>
      <c r="Q19" s="32"/>
      <c r="R19" s="32"/>
      <c r="S19" s="32"/>
    </row>
    <row r="20" spans="1:19" ht="16" thickBot="1">
      <c r="A20" s="33"/>
      <c r="B20" s="33"/>
      <c r="C20" s="33"/>
      <c r="D20" s="33"/>
      <c r="E20" s="33"/>
      <c r="F20" s="33"/>
      <c r="G20" s="33"/>
      <c r="H20" s="33"/>
      <c r="I20" s="33" t="s">
        <v>79</v>
      </c>
      <c r="J20" s="34">
        <v>41715</v>
      </c>
      <c r="K20" s="33" t="s">
        <v>257</v>
      </c>
      <c r="L20" s="33"/>
      <c r="M20" s="33" t="s">
        <v>258</v>
      </c>
      <c r="N20" s="33" t="s">
        <v>2</v>
      </c>
      <c r="O20" s="35"/>
      <c r="P20" s="33" t="s">
        <v>49</v>
      </c>
      <c r="Q20" s="5"/>
      <c r="R20" s="5">
        <v>1000</v>
      </c>
      <c r="S20" s="5">
        <v>1000</v>
      </c>
    </row>
    <row r="21" spans="1:19" ht="16" thickBot="1">
      <c r="A21" s="33"/>
      <c r="B21" s="33"/>
      <c r="C21" s="33"/>
      <c r="D21" s="33"/>
      <c r="E21" s="33"/>
      <c r="F21" s="33"/>
      <c r="G21" s="33" t="s">
        <v>259</v>
      </c>
      <c r="H21" s="33"/>
      <c r="I21" s="33"/>
      <c r="J21" s="34"/>
      <c r="K21" s="33"/>
      <c r="L21" s="33"/>
      <c r="M21" s="33"/>
      <c r="N21" s="33"/>
      <c r="O21" s="33"/>
      <c r="P21" s="33"/>
      <c r="Q21" s="7">
        <v>0</v>
      </c>
      <c r="R21" s="7">
        <v>1000</v>
      </c>
      <c r="S21" s="7">
        <v>1000</v>
      </c>
    </row>
    <row r="22" spans="1:19" ht="16" thickBot="1">
      <c r="A22" s="33"/>
      <c r="B22" s="33"/>
      <c r="C22" s="33"/>
      <c r="D22" s="33"/>
      <c r="E22" s="33"/>
      <c r="F22" s="33" t="s">
        <v>20</v>
      </c>
      <c r="G22" s="33"/>
      <c r="H22" s="33"/>
      <c r="I22" s="33"/>
      <c r="J22" s="34"/>
      <c r="K22" s="33"/>
      <c r="L22" s="33"/>
      <c r="M22" s="33"/>
      <c r="N22" s="33"/>
      <c r="O22" s="33"/>
      <c r="P22" s="33"/>
      <c r="Q22" s="6">
        <v>35430</v>
      </c>
      <c r="R22" s="6">
        <v>113830</v>
      </c>
      <c r="S22" s="6">
        <v>78400</v>
      </c>
    </row>
    <row r="23" spans="1:19">
      <c r="A23" s="33"/>
      <c r="B23" s="33"/>
      <c r="C23" s="33"/>
      <c r="D23" s="33"/>
      <c r="E23" s="33" t="s">
        <v>21</v>
      </c>
      <c r="F23" s="33"/>
      <c r="G23" s="33"/>
      <c r="H23" s="33"/>
      <c r="I23" s="33"/>
      <c r="J23" s="34"/>
      <c r="K23" s="33"/>
      <c r="L23" s="33"/>
      <c r="M23" s="33"/>
      <c r="N23" s="33"/>
      <c r="O23" s="33"/>
      <c r="P23" s="33"/>
      <c r="Q23" s="5">
        <v>35430</v>
      </c>
      <c r="R23" s="5">
        <v>113830</v>
      </c>
      <c r="S23" s="5">
        <v>78400</v>
      </c>
    </row>
    <row r="24" spans="1:19">
      <c r="A24" s="4"/>
      <c r="B24" s="4"/>
      <c r="C24" s="4"/>
      <c r="D24" s="4"/>
      <c r="E24" s="4" t="s">
        <v>22</v>
      </c>
      <c r="F24" s="4"/>
      <c r="G24" s="4"/>
      <c r="H24" s="4"/>
      <c r="I24" s="4"/>
      <c r="J24" s="31"/>
      <c r="K24" s="4"/>
      <c r="L24" s="4"/>
      <c r="M24" s="4"/>
      <c r="N24" s="4"/>
      <c r="O24" s="4"/>
      <c r="P24" s="4"/>
      <c r="Q24" s="32"/>
      <c r="R24" s="32"/>
      <c r="S24" s="32"/>
    </row>
    <row r="25" spans="1:19">
      <c r="A25" s="4"/>
      <c r="B25" s="4"/>
      <c r="C25" s="4"/>
      <c r="D25" s="4"/>
      <c r="E25" s="4"/>
      <c r="F25" s="4" t="s">
        <v>23</v>
      </c>
      <c r="G25" s="4"/>
      <c r="H25" s="4"/>
      <c r="I25" s="4"/>
      <c r="J25" s="31"/>
      <c r="K25" s="4"/>
      <c r="L25" s="4"/>
      <c r="M25" s="4"/>
      <c r="N25" s="4"/>
      <c r="O25" s="4"/>
      <c r="P25" s="4"/>
      <c r="Q25" s="32"/>
      <c r="R25" s="32"/>
      <c r="S25" s="32"/>
    </row>
    <row r="26" spans="1:19">
      <c r="A26" s="33"/>
      <c r="B26" s="33"/>
      <c r="C26" s="33"/>
      <c r="D26" s="33"/>
      <c r="E26" s="33"/>
      <c r="F26" s="33"/>
      <c r="G26" s="33"/>
      <c r="H26" s="33"/>
      <c r="I26" s="33" t="s">
        <v>80</v>
      </c>
      <c r="J26" s="34">
        <v>41642</v>
      </c>
      <c r="K26" s="33"/>
      <c r="L26" s="33" t="s">
        <v>111</v>
      </c>
      <c r="M26" s="33" t="s">
        <v>90</v>
      </c>
      <c r="N26" s="33" t="s">
        <v>0</v>
      </c>
      <c r="O26" s="35"/>
      <c r="P26" s="33" t="s">
        <v>81</v>
      </c>
      <c r="Q26" s="5"/>
      <c r="R26" s="5">
        <v>500</v>
      </c>
      <c r="S26" s="5">
        <v>500</v>
      </c>
    </row>
    <row r="27" spans="1:19">
      <c r="A27" s="33"/>
      <c r="B27" s="33"/>
      <c r="C27" s="33"/>
      <c r="D27" s="33"/>
      <c r="E27" s="33"/>
      <c r="F27" s="33"/>
      <c r="G27" s="33"/>
      <c r="H27" s="33"/>
      <c r="I27" s="33" t="s">
        <v>80</v>
      </c>
      <c r="J27" s="34">
        <v>41642</v>
      </c>
      <c r="K27" s="33" t="s">
        <v>112</v>
      </c>
      <c r="L27" s="33" t="s">
        <v>113</v>
      </c>
      <c r="M27" s="33" t="s">
        <v>90</v>
      </c>
      <c r="N27" s="33" t="s">
        <v>0</v>
      </c>
      <c r="O27" s="35"/>
      <c r="P27" s="33" t="s">
        <v>81</v>
      </c>
      <c r="Q27" s="5"/>
      <c r="R27" s="5">
        <v>250</v>
      </c>
      <c r="S27" s="5">
        <v>750</v>
      </c>
    </row>
    <row r="28" spans="1:19">
      <c r="A28" s="33"/>
      <c r="B28" s="33"/>
      <c r="C28" s="33"/>
      <c r="D28" s="33"/>
      <c r="E28" s="33"/>
      <c r="F28" s="33"/>
      <c r="G28" s="33"/>
      <c r="H28" s="33"/>
      <c r="I28" s="33" t="s">
        <v>79</v>
      </c>
      <c r="J28" s="34">
        <v>41642</v>
      </c>
      <c r="K28" s="33" t="s">
        <v>114</v>
      </c>
      <c r="L28" s="33"/>
      <c r="M28" s="33" t="s">
        <v>115</v>
      </c>
      <c r="N28" s="33" t="s">
        <v>0</v>
      </c>
      <c r="O28" s="35"/>
      <c r="P28" s="33" t="s">
        <v>82</v>
      </c>
      <c r="Q28" s="5"/>
      <c r="R28" s="5">
        <v>75</v>
      </c>
      <c r="S28" s="5">
        <v>825</v>
      </c>
    </row>
    <row r="29" spans="1:19">
      <c r="A29" s="33"/>
      <c r="B29" s="33"/>
      <c r="C29" s="33"/>
      <c r="D29" s="33"/>
      <c r="E29" s="33"/>
      <c r="F29" s="33"/>
      <c r="G29" s="33"/>
      <c r="H29" s="33"/>
      <c r="I29" s="33" t="s">
        <v>79</v>
      </c>
      <c r="J29" s="34">
        <v>41642</v>
      </c>
      <c r="K29" s="33" t="s">
        <v>116</v>
      </c>
      <c r="L29" s="33"/>
      <c r="M29" s="33" t="s">
        <v>117</v>
      </c>
      <c r="N29" s="33" t="s">
        <v>0</v>
      </c>
      <c r="O29" s="35"/>
      <c r="P29" s="33" t="s">
        <v>118</v>
      </c>
      <c r="Q29" s="5"/>
      <c r="R29" s="5">
        <v>1000</v>
      </c>
      <c r="S29" s="5">
        <v>1825</v>
      </c>
    </row>
    <row r="30" spans="1:19">
      <c r="A30" s="33"/>
      <c r="B30" s="33"/>
      <c r="C30" s="33"/>
      <c r="D30" s="33"/>
      <c r="E30" s="33"/>
      <c r="F30" s="33"/>
      <c r="G30" s="33"/>
      <c r="H30" s="33"/>
      <c r="I30" s="33" t="s">
        <v>80</v>
      </c>
      <c r="J30" s="34">
        <v>41646</v>
      </c>
      <c r="K30" s="33" t="s">
        <v>119</v>
      </c>
      <c r="L30" s="33" t="s">
        <v>120</v>
      </c>
      <c r="M30" s="33" t="s">
        <v>90</v>
      </c>
      <c r="N30" s="33" t="s">
        <v>0</v>
      </c>
      <c r="O30" s="35"/>
      <c r="P30" s="33" t="s">
        <v>81</v>
      </c>
      <c r="Q30" s="5"/>
      <c r="R30" s="5">
        <v>150</v>
      </c>
      <c r="S30" s="5">
        <v>1975</v>
      </c>
    </row>
    <row r="31" spans="1:19">
      <c r="A31" s="33"/>
      <c r="B31" s="33"/>
      <c r="C31" s="33"/>
      <c r="D31" s="33"/>
      <c r="E31" s="33"/>
      <c r="F31" s="33"/>
      <c r="G31" s="33"/>
      <c r="H31" s="33"/>
      <c r="I31" s="33" t="s">
        <v>80</v>
      </c>
      <c r="J31" s="34">
        <v>41646</v>
      </c>
      <c r="K31" s="33" t="s">
        <v>121</v>
      </c>
      <c r="L31" s="33" t="s">
        <v>122</v>
      </c>
      <c r="M31" s="33" t="s">
        <v>90</v>
      </c>
      <c r="N31" s="33" t="s">
        <v>0</v>
      </c>
      <c r="O31" s="35"/>
      <c r="P31" s="33" t="s">
        <v>81</v>
      </c>
      <c r="Q31" s="5"/>
      <c r="R31" s="5">
        <v>250</v>
      </c>
      <c r="S31" s="5">
        <v>2225</v>
      </c>
    </row>
    <row r="32" spans="1:19">
      <c r="A32" s="33"/>
      <c r="B32" s="33"/>
      <c r="C32" s="33"/>
      <c r="D32" s="33"/>
      <c r="E32" s="33"/>
      <c r="F32" s="33"/>
      <c r="G32" s="33"/>
      <c r="H32" s="33"/>
      <c r="I32" s="33" t="s">
        <v>80</v>
      </c>
      <c r="J32" s="34">
        <v>41648</v>
      </c>
      <c r="K32" s="33" t="s">
        <v>123</v>
      </c>
      <c r="L32" s="33" t="s">
        <v>87</v>
      </c>
      <c r="M32" s="33" t="s">
        <v>90</v>
      </c>
      <c r="N32" s="33" t="s">
        <v>0</v>
      </c>
      <c r="O32" s="35"/>
      <c r="P32" s="33" t="s">
        <v>81</v>
      </c>
      <c r="Q32" s="5"/>
      <c r="R32" s="5">
        <v>250</v>
      </c>
      <c r="S32" s="5">
        <v>2475</v>
      </c>
    </row>
    <row r="33" spans="1:19">
      <c r="A33" s="33"/>
      <c r="B33" s="33"/>
      <c r="C33" s="33"/>
      <c r="D33" s="33"/>
      <c r="E33" s="33"/>
      <c r="F33" s="33"/>
      <c r="G33" s="33"/>
      <c r="H33" s="33"/>
      <c r="I33" s="33" t="s">
        <v>80</v>
      </c>
      <c r="J33" s="34">
        <v>41648</v>
      </c>
      <c r="K33" s="33" t="s">
        <v>124</v>
      </c>
      <c r="L33" s="33" t="s">
        <v>93</v>
      </c>
      <c r="M33" s="33" t="s">
        <v>90</v>
      </c>
      <c r="N33" s="33" t="s">
        <v>0</v>
      </c>
      <c r="O33" s="35"/>
      <c r="P33" s="33" t="s">
        <v>81</v>
      </c>
      <c r="Q33" s="5"/>
      <c r="R33" s="5">
        <v>1000</v>
      </c>
      <c r="S33" s="5">
        <v>3475</v>
      </c>
    </row>
    <row r="34" spans="1:19">
      <c r="A34" s="33"/>
      <c r="B34" s="33"/>
      <c r="C34" s="33"/>
      <c r="D34" s="33"/>
      <c r="E34" s="33"/>
      <c r="F34" s="33"/>
      <c r="G34" s="33"/>
      <c r="H34" s="33"/>
      <c r="I34" s="33" t="s">
        <v>80</v>
      </c>
      <c r="J34" s="34">
        <v>41652</v>
      </c>
      <c r="K34" s="33"/>
      <c r="L34" s="33" t="s">
        <v>89</v>
      </c>
      <c r="M34" s="33" t="s">
        <v>90</v>
      </c>
      <c r="N34" s="33" t="s">
        <v>0</v>
      </c>
      <c r="O34" s="35"/>
      <c r="P34" s="33" t="s">
        <v>81</v>
      </c>
      <c r="Q34" s="5"/>
      <c r="R34" s="5">
        <v>250</v>
      </c>
      <c r="S34" s="5">
        <v>3725</v>
      </c>
    </row>
    <row r="35" spans="1:19">
      <c r="A35" s="33"/>
      <c r="B35" s="33"/>
      <c r="C35" s="33"/>
      <c r="D35" s="33"/>
      <c r="E35" s="33"/>
      <c r="F35" s="33"/>
      <c r="G35" s="33"/>
      <c r="H35" s="33"/>
      <c r="I35" s="33" t="s">
        <v>80</v>
      </c>
      <c r="J35" s="34">
        <v>41652</v>
      </c>
      <c r="K35" s="33" t="s">
        <v>125</v>
      </c>
      <c r="L35" s="33" t="s">
        <v>126</v>
      </c>
      <c r="M35" s="33" t="s">
        <v>90</v>
      </c>
      <c r="N35" s="33" t="s">
        <v>0</v>
      </c>
      <c r="O35" s="35"/>
      <c r="P35" s="33" t="s">
        <v>81</v>
      </c>
      <c r="Q35" s="5"/>
      <c r="R35" s="5">
        <v>250</v>
      </c>
      <c r="S35" s="5">
        <v>3975</v>
      </c>
    </row>
    <row r="36" spans="1:19">
      <c r="A36" s="33"/>
      <c r="B36" s="33"/>
      <c r="C36" s="33"/>
      <c r="D36" s="33"/>
      <c r="E36" s="33"/>
      <c r="F36" s="33"/>
      <c r="G36" s="33"/>
      <c r="H36" s="33"/>
      <c r="I36" s="33" t="s">
        <v>80</v>
      </c>
      <c r="J36" s="34">
        <v>41652</v>
      </c>
      <c r="K36" s="33" t="s">
        <v>127</v>
      </c>
      <c r="L36" s="33" t="s">
        <v>88</v>
      </c>
      <c r="M36" s="33" t="s">
        <v>90</v>
      </c>
      <c r="N36" s="33" t="s">
        <v>0</v>
      </c>
      <c r="O36" s="35"/>
      <c r="P36" s="33" t="s">
        <v>81</v>
      </c>
      <c r="Q36" s="5"/>
      <c r="R36" s="5">
        <v>500</v>
      </c>
      <c r="S36" s="5">
        <v>4475</v>
      </c>
    </row>
    <row r="37" spans="1:19">
      <c r="A37" s="33"/>
      <c r="B37" s="33"/>
      <c r="C37" s="33"/>
      <c r="D37" s="33"/>
      <c r="E37" s="33"/>
      <c r="F37" s="33"/>
      <c r="G37" s="33"/>
      <c r="H37" s="33"/>
      <c r="I37" s="33" t="s">
        <v>80</v>
      </c>
      <c r="J37" s="34">
        <v>41652</v>
      </c>
      <c r="K37" s="33" t="s">
        <v>128</v>
      </c>
      <c r="L37" s="33" t="s">
        <v>92</v>
      </c>
      <c r="M37" s="33" t="s">
        <v>90</v>
      </c>
      <c r="N37" s="33" t="s">
        <v>0</v>
      </c>
      <c r="O37" s="35"/>
      <c r="P37" s="33" t="s">
        <v>81</v>
      </c>
      <c r="Q37" s="5"/>
      <c r="R37" s="5">
        <v>1000</v>
      </c>
      <c r="S37" s="5">
        <v>5475</v>
      </c>
    </row>
    <row r="38" spans="1:19">
      <c r="A38" s="33"/>
      <c r="B38" s="33"/>
      <c r="C38" s="33"/>
      <c r="D38" s="33"/>
      <c r="E38" s="33"/>
      <c r="F38" s="33"/>
      <c r="G38" s="33"/>
      <c r="H38" s="33"/>
      <c r="I38" s="33" t="s">
        <v>80</v>
      </c>
      <c r="J38" s="34">
        <v>41652</v>
      </c>
      <c r="K38" s="33" t="s">
        <v>129</v>
      </c>
      <c r="L38" s="33" t="s">
        <v>105</v>
      </c>
      <c r="M38" s="33" t="s">
        <v>90</v>
      </c>
      <c r="N38" s="33" t="s">
        <v>0</v>
      </c>
      <c r="O38" s="35"/>
      <c r="P38" s="33" t="s">
        <v>81</v>
      </c>
      <c r="Q38" s="5"/>
      <c r="R38" s="5">
        <v>250</v>
      </c>
      <c r="S38" s="5">
        <v>5725</v>
      </c>
    </row>
    <row r="39" spans="1:19">
      <c r="A39" s="33"/>
      <c r="B39" s="33"/>
      <c r="C39" s="33"/>
      <c r="D39" s="33"/>
      <c r="E39" s="33"/>
      <c r="F39" s="33"/>
      <c r="G39" s="33"/>
      <c r="H39" s="33"/>
      <c r="I39" s="33" t="s">
        <v>80</v>
      </c>
      <c r="J39" s="34">
        <v>41652</v>
      </c>
      <c r="K39" s="33" t="s">
        <v>130</v>
      </c>
      <c r="L39" s="33" t="s">
        <v>131</v>
      </c>
      <c r="M39" s="33" t="s">
        <v>90</v>
      </c>
      <c r="N39" s="33" t="s">
        <v>0</v>
      </c>
      <c r="O39" s="35"/>
      <c r="P39" s="33" t="s">
        <v>81</v>
      </c>
      <c r="Q39" s="5"/>
      <c r="R39" s="5">
        <v>250</v>
      </c>
      <c r="S39" s="5">
        <v>5975</v>
      </c>
    </row>
    <row r="40" spans="1:19">
      <c r="A40" s="33"/>
      <c r="B40" s="33"/>
      <c r="C40" s="33"/>
      <c r="D40" s="33"/>
      <c r="E40" s="33"/>
      <c r="F40" s="33"/>
      <c r="G40" s="33"/>
      <c r="H40" s="33"/>
      <c r="I40" s="33" t="s">
        <v>80</v>
      </c>
      <c r="J40" s="34">
        <v>41652</v>
      </c>
      <c r="K40" s="33" t="s">
        <v>132</v>
      </c>
      <c r="L40" s="33" t="s">
        <v>133</v>
      </c>
      <c r="M40" s="33" t="s">
        <v>90</v>
      </c>
      <c r="N40" s="33" t="s">
        <v>0</v>
      </c>
      <c r="O40" s="35"/>
      <c r="P40" s="33" t="s">
        <v>81</v>
      </c>
      <c r="Q40" s="5"/>
      <c r="R40" s="5">
        <v>1000</v>
      </c>
      <c r="S40" s="5">
        <v>6975</v>
      </c>
    </row>
    <row r="41" spans="1:19">
      <c r="A41" s="33"/>
      <c r="B41" s="33"/>
      <c r="C41" s="33"/>
      <c r="D41" s="33"/>
      <c r="E41" s="33"/>
      <c r="F41" s="33"/>
      <c r="G41" s="33"/>
      <c r="H41" s="33"/>
      <c r="I41" s="33" t="s">
        <v>80</v>
      </c>
      <c r="J41" s="34">
        <v>41653</v>
      </c>
      <c r="K41" s="33" t="s">
        <v>134</v>
      </c>
      <c r="L41" s="33" t="s">
        <v>84</v>
      </c>
      <c r="M41" s="33" t="s">
        <v>135</v>
      </c>
      <c r="N41" s="33" t="s">
        <v>0</v>
      </c>
      <c r="O41" s="35"/>
      <c r="P41" s="33" t="s">
        <v>81</v>
      </c>
      <c r="Q41" s="5"/>
      <c r="R41" s="5">
        <v>250</v>
      </c>
      <c r="S41" s="5">
        <v>7225</v>
      </c>
    </row>
    <row r="42" spans="1:19">
      <c r="A42" s="33"/>
      <c r="B42" s="33"/>
      <c r="C42" s="33"/>
      <c r="D42" s="33"/>
      <c r="E42" s="33"/>
      <c r="F42" s="33"/>
      <c r="G42" s="33"/>
      <c r="H42" s="33"/>
      <c r="I42" s="33" t="s">
        <v>80</v>
      </c>
      <c r="J42" s="34">
        <v>41653</v>
      </c>
      <c r="K42" s="33" t="s">
        <v>136</v>
      </c>
      <c r="L42" s="33" t="s">
        <v>137</v>
      </c>
      <c r="M42" s="33" t="s">
        <v>90</v>
      </c>
      <c r="N42" s="33" t="s">
        <v>0</v>
      </c>
      <c r="O42" s="35"/>
      <c r="P42" s="33" t="s">
        <v>81</v>
      </c>
      <c r="Q42" s="5"/>
      <c r="R42" s="5">
        <v>250</v>
      </c>
      <c r="S42" s="5">
        <v>7475</v>
      </c>
    </row>
    <row r="43" spans="1:19">
      <c r="A43" s="33"/>
      <c r="B43" s="33"/>
      <c r="C43" s="33"/>
      <c r="D43" s="33"/>
      <c r="E43" s="33"/>
      <c r="F43" s="33"/>
      <c r="G43" s="33"/>
      <c r="H43" s="33"/>
      <c r="I43" s="33" t="s">
        <v>80</v>
      </c>
      <c r="J43" s="34">
        <v>41653</v>
      </c>
      <c r="K43" s="33" t="s">
        <v>138</v>
      </c>
      <c r="L43" s="33" t="s">
        <v>139</v>
      </c>
      <c r="M43" s="33" t="s">
        <v>90</v>
      </c>
      <c r="N43" s="33" t="s">
        <v>0</v>
      </c>
      <c r="O43" s="35"/>
      <c r="P43" s="33" t="s">
        <v>81</v>
      </c>
      <c r="Q43" s="5"/>
      <c r="R43" s="5">
        <v>1000</v>
      </c>
      <c r="S43" s="5">
        <v>8475</v>
      </c>
    </row>
    <row r="44" spans="1:19">
      <c r="A44" s="33"/>
      <c r="B44" s="33"/>
      <c r="C44" s="33"/>
      <c r="D44" s="33"/>
      <c r="E44" s="33"/>
      <c r="F44" s="33"/>
      <c r="G44" s="33"/>
      <c r="H44" s="33"/>
      <c r="I44" s="33" t="s">
        <v>80</v>
      </c>
      <c r="J44" s="34">
        <v>41653</v>
      </c>
      <c r="K44" s="33" t="s">
        <v>140</v>
      </c>
      <c r="L44" s="33" t="s">
        <v>141</v>
      </c>
      <c r="M44" s="33" t="s">
        <v>90</v>
      </c>
      <c r="N44" s="33" t="s">
        <v>0</v>
      </c>
      <c r="O44" s="35"/>
      <c r="P44" s="33" t="s">
        <v>81</v>
      </c>
      <c r="Q44" s="5"/>
      <c r="R44" s="5">
        <v>250</v>
      </c>
      <c r="S44" s="5">
        <v>8725</v>
      </c>
    </row>
    <row r="45" spans="1:19">
      <c r="A45" s="33"/>
      <c r="B45" s="33"/>
      <c r="C45" s="33"/>
      <c r="D45" s="33"/>
      <c r="E45" s="33"/>
      <c r="F45" s="33"/>
      <c r="G45" s="33"/>
      <c r="H45" s="33"/>
      <c r="I45" s="33" t="s">
        <v>80</v>
      </c>
      <c r="J45" s="34">
        <v>41653</v>
      </c>
      <c r="K45" s="33" t="s">
        <v>101</v>
      </c>
      <c r="L45" s="33" t="s">
        <v>142</v>
      </c>
      <c r="M45" s="33" t="s">
        <v>90</v>
      </c>
      <c r="N45" s="33" t="s">
        <v>0</v>
      </c>
      <c r="O45" s="35"/>
      <c r="P45" s="33" t="s">
        <v>81</v>
      </c>
      <c r="Q45" s="5"/>
      <c r="R45" s="5">
        <v>250</v>
      </c>
      <c r="S45" s="5">
        <v>8975</v>
      </c>
    </row>
    <row r="46" spans="1:19">
      <c r="A46" s="33"/>
      <c r="B46" s="33"/>
      <c r="C46" s="33"/>
      <c r="D46" s="33"/>
      <c r="E46" s="33"/>
      <c r="F46" s="33"/>
      <c r="G46" s="33"/>
      <c r="H46" s="33"/>
      <c r="I46" s="33" t="s">
        <v>80</v>
      </c>
      <c r="J46" s="34">
        <v>41660</v>
      </c>
      <c r="K46" s="33" t="s">
        <v>143</v>
      </c>
      <c r="L46" s="33" t="s">
        <v>144</v>
      </c>
      <c r="M46" s="33" t="s">
        <v>90</v>
      </c>
      <c r="N46" s="33" t="s">
        <v>0</v>
      </c>
      <c r="O46" s="35"/>
      <c r="P46" s="33" t="s">
        <v>81</v>
      </c>
      <c r="Q46" s="5"/>
      <c r="R46" s="5">
        <v>250</v>
      </c>
      <c r="S46" s="5">
        <v>9225</v>
      </c>
    </row>
    <row r="47" spans="1:19">
      <c r="A47" s="33"/>
      <c r="B47" s="33"/>
      <c r="C47" s="33"/>
      <c r="D47" s="33"/>
      <c r="E47" s="33"/>
      <c r="F47" s="33"/>
      <c r="G47" s="33"/>
      <c r="H47" s="33"/>
      <c r="I47" s="33" t="s">
        <v>80</v>
      </c>
      <c r="J47" s="34">
        <v>41660</v>
      </c>
      <c r="K47" s="33" t="s">
        <v>145</v>
      </c>
      <c r="L47" s="33" t="s">
        <v>85</v>
      </c>
      <c r="M47" s="33" t="s">
        <v>90</v>
      </c>
      <c r="N47" s="33" t="s">
        <v>0</v>
      </c>
      <c r="O47" s="35"/>
      <c r="P47" s="33" t="s">
        <v>81</v>
      </c>
      <c r="Q47" s="5"/>
      <c r="R47" s="5">
        <v>150</v>
      </c>
      <c r="S47" s="5">
        <v>9375</v>
      </c>
    </row>
    <row r="48" spans="1:19">
      <c r="A48" s="33"/>
      <c r="B48" s="33"/>
      <c r="C48" s="33"/>
      <c r="D48" s="33"/>
      <c r="E48" s="33"/>
      <c r="F48" s="33"/>
      <c r="G48" s="33"/>
      <c r="H48" s="33"/>
      <c r="I48" s="33" t="s">
        <v>80</v>
      </c>
      <c r="J48" s="34">
        <v>41660</v>
      </c>
      <c r="K48" s="33" t="s">
        <v>146</v>
      </c>
      <c r="L48" s="33" t="s">
        <v>83</v>
      </c>
      <c r="M48" s="33" t="s">
        <v>90</v>
      </c>
      <c r="N48" s="33" t="s">
        <v>0</v>
      </c>
      <c r="O48" s="35"/>
      <c r="P48" s="33" t="s">
        <v>81</v>
      </c>
      <c r="Q48" s="5"/>
      <c r="R48" s="5">
        <v>500</v>
      </c>
      <c r="S48" s="5">
        <v>9875</v>
      </c>
    </row>
    <row r="49" spans="1:19">
      <c r="A49" s="33"/>
      <c r="B49" s="33"/>
      <c r="C49" s="33"/>
      <c r="D49" s="33"/>
      <c r="E49" s="33"/>
      <c r="F49" s="33"/>
      <c r="G49" s="33"/>
      <c r="H49" s="33"/>
      <c r="I49" s="33" t="s">
        <v>80</v>
      </c>
      <c r="J49" s="34">
        <v>41661</v>
      </c>
      <c r="K49" s="33" t="s">
        <v>147</v>
      </c>
      <c r="L49" s="33" t="s">
        <v>86</v>
      </c>
      <c r="M49" s="33" t="s">
        <v>90</v>
      </c>
      <c r="N49" s="33" t="s">
        <v>0</v>
      </c>
      <c r="O49" s="35"/>
      <c r="P49" s="33" t="s">
        <v>81</v>
      </c>
      <c r="Q49" s="5"/>
      <c r="R49" s="5">
        <v>250</v>
      </c>
      <c r="S49" s="5">
        <v>10125</v>
      </c>
    </row>
    <row r="50" spans="1:19">
      <c r="A50" s="33"/>
      <c r="B50" s="33"/>
      <c r="C50" s="33"/>
      <c r="D50" s="33"/>
      <c r="E50" s="33"/>
      <c r="F50" s="33"/>
      <c r="G50" s="33"/>
      <c r="H50" s="33"/>
      <c r="I50" s="33" t="s">
        <v>80</v>
      </c>
      <c r="J50" s="34">
        <v>41661</v>
      </c>
      <c r="K50" s="33" t="s">
        <v>148</v>
      </c>
      <c r="L50" s="33" t="s">
        <v>149</v>
      </c>
      <c r="M50" s="33" t="s">
        <v>90</v>
      </c>
      <c r="N50" s="33" t="s">
        <v>0</v>
      </c>
      <c r="O50" s="35"/>
      <c r="P50" s="33" t="s">
        <v>81</v>
      </c>
      <c r="Q50" s="5"/>
      <c r="R50" s="5">
        <v>150</v>
      </c>
      <c r="S50" s="5">
        <v>10275</v>
      </c>
    </row>
    <row r="51" spans="1:19">
      <c r="A51" s="33"/>
      <c r="B51" s="33"/>
      <c r="C51" s="33"/>
      <c r="D51" s="33"/>
      <c r="E51" s="33"/>
      <c r="F51" s="33"/>
      <c r="G51" s="33"/>
      <c r="H51" s="33"/>
      <c r="I51" s="33" t="s">
        <v>80</v>
      </c>
      <c r="J51" s="34">
        <v>41661</v>
      </c>
      <c r="K51" s="33" t="s">
        <v>150</v>
      </c>
      <c r="L51" s="33" t="s">
        <v>107</v>
      </c>
      <c r="M51" s="33" t="s">
        <v>90</v>
      </c>
      <c r="N51" s="33" t="s">
        <v>0</v>
      </c>
      <c r="O51" s="35"/>
      <c r="P51" s="33" t="s">
        <v>81</v>
      </c>
      <c r="Q51" s="5"/>
      <c r="R51" s="5">
        <v>1000</v>
      </c>
      <c r="S51" s="5">
        <v>11275</v>
      </c>
    </row>
    <row r="52" spans="1:19">
      <c r="A52" s="33"/>
      <c r="B52" s="33"/>
      <c r="C52" s="33"/>
      <c r="D52" s="33"/>
      <c r="E52" s="33"/>
      <c r="F52" s="33"/>
      <c r="G52" s="33"/>
      <c r="H52" s="33"/>
      <c r="I52" s="33" t="s">
        <v>80</v>
      </c>
      <c r="J52" s="34">
        <v>41661</v>
      </c>
      <c r="K52" s="33" t="s">
        <v>151</v>
      </c>
      <c r="L52" s="33" t="s">
        <v>94</v>
      </c>
      <c r="M52" s="33" t="s">
        <v>90</v>
      </c>
      <c r="N52" s="33" t="s">
        <v>0</v>
      </c>
      <c r="O52" s="35"/>
      <c r="P52" s="33" t="s">
        <v>81</v>
      </c>
      <c r="Q52" s="5"/>
      <c r="R52" s="5">
        <v>250</v>
      </c>
      <c r="S52" s="5">
        <v>11525</v>
      </c>
    </row>
    <row r="53" spans="1:19">
      <c r="A53" s="33"/>
      <c r="B53" s="33"/>
      <c r="C53" s="33"/>
      <c r="D53" s="33"/>
      <c r="E53" s="33"/>
      <c r="F53" s="33"/>
      <c r="G53" s="33"/>
      <c r="H53" s="33"/>
      <c r="I53" s="33" t="s">
        <v>80</v>
      </c>
      <c r="J53" s="34">
        <v>41663</v>
      </c>
      <c r="K53" s="33" t="s">
        <v>152</v>
      </c>
      <c r="L53" s="33" t="s">
        <v>153</v>
      </c>
      <c r="M53" s="33" t="s">
        <v>90</v>
      </c>
      <c r="N53" s="33" t="s">
        <v>0</v>
      </c>
      <c r="O53" s="35"/>
      <c r="P53" s="33" t="s">
        <v>81</v>
      </c>
      <c r="Q53" s="5"/>
      <c r="R53" s="5">
        <v>250</v>
      </c>
      <c r="S53" s="5">
        <v>11775</v>
      </c>
    </row>
    <row r="54" spans="1:19">
      <c r="A54" s="33"/>
      <c r="B54" s="33"/>
      <c r="C54" s="33"/>
      <c r="D54" s="33"/>
      <c r="E54" s="33"/>
      <c r="F54" s="33"/>
      <c r="G54" s="33"/>
      <c r="H54" s="33"/>
      <c r="I54" s="33" t="s">
        <v>80</v>
      </c>
      <c r="J54" s="34">
        <v>41666</v>
      </c>
      <c r="K54" s="33" t="s">
        <v>154</v>
      </c>
      <c r="L54" s="33" t="s">
        <v>155</v>
      </c>
      <c r="M54" s="33" t="s">
        <v>90</v>
      </c>
      <c r="N54" s="33" t="s">
        <v>0</v>
      </c>
      <c r="O54" s="35"/>
      <c r="P54" s="33" t="s">
        <v>81</v>
      </c>
      <c r="Q54" s="5"/>
      <c r="R54" s="5">
        <v>500</v>
      </c>
      <c r="S54" s="5">
        <v>12275</v>
      </c>
    </row>
    <row r="55" spans="1:19">
      <c r="A55" s="33"/>
      <c r="B55" s="33"/>
      <c r="C55" s="33"/>
      <c r="D55" s="33"/>
      <c r="E55" s="33"/>
      <c r="F55" s="33"/>
      <c r="G55" s="33"/>
      <c r="H55" s="33"/>
      <c r="I55" s="33" t="s">
        <v>80</v>
      </c>
      <c r="J55" s="34">
        <v>41667</v>
      </c>
      <c r="K55" s="33" t="s">
        <v>260</v>
      </c>
      <c r="L55" s="33" t="s">
        <v>261</v>
      </c>
      <c r="M55" s="33" t="s">
        <v>90</v>
      </c>
      <c r="N55" s="33" t="s">
        <v>0</v>
      </c>
      <c r="O55" s="35"/>
      <c r="P55" s="33" t="s">
        <v>81</v>
      </c>
      <c r="Q55" s="5"/>
      <c r="R55" s="5">
        <v>500</v>
      </c>
      <c r="S55" s="5">
        <v>12775</v>
      </c>
    </row>
    <row r="56" spans="1:19">
      <c r="A56" s="33"/>
      <c r="B56" s="33"/>
      <c r="C56" s="33"/>
      <c r="D56" s="33"/>
      <c r="E56" s="33"/>
      <c r="F56" s="33"/>
      <c r="G56" s="33"/>
      <c r="H56" s="33"/>
      <c r="I56" s="33" t="s">
        <v>80</v>
      </c>
      <c r="J56" s="34">
        <v>41668</v>
      </c>
      <c r="K56" s="33" t="s">
        <v>262</v>
      </c>
      <c r="L56" s="33" t="s">
        <v>263</v>
      </c>
      <c r="M56" s="33" t="s">
        <v>90</v>
      </c>
      <c r="N56" s="33" t="s">
        <v>0</v>
      </c>
      <c r="O56" s="35"/>
      <c r="P56" s="33" t="s">
        <v>81</v>
      </c>
      <c r="Q56" s="5"/>
      <c r="R56" s="5">
        <v>500</v>
      </c>
      <c r="S56" s="5">
        <v>13275</v>
      </c>
    </row>
    <row r="57" spans="1:19">
      <c r="A57" s="33"/>
      <c r="B57" s="33"/>
      <c r="C57" s="33"/>
      <c r="D57" s="33"/>
      <c r="E57" s="33"/>
      <c r="F57" s="33"/>
      <c r="G57" s="33"/>
      <c r="H57" s="33"/>
      <c r="I57" s="33" t="s">
        <v>80</v>
      </c>
      <c r="J57" s="34">
        <v>41669</v>
      </c>
      <c r="K57" s="33"/>
      <c r="L57" s="33" t="s">
        <v>156</v>
      </c>
      <c r="M57" s="33" t="s">
        <v>90</v>
      </c>
      <c r="N57" s="33" t="s">
        <v>0</v>
      </c>
      <c r="O57" s="35"/>
      <c r="P57" s="33" t="s">
        <v>81</v>
      </c>
      <c r="Q57" s="5"/>
      <c r="R57" s="5">
        <v>250</v>
      </c>
      <c r="S57" s="5">
        <v>13525</v>
      </c>
    </row>
    <row r="58" spans="1:19">
      <c r="A58" s="33"/>
      <c r="B58" s="33"/>
      <c r="C58" s="33"/>
      <c r="D58" s="33"/>
      <c r="E58" s="33"/>
      <c r="F58" s="33"/>
      <c r="G58" s="33"/>
      <c r="H58" s="33"/>
      <c r="I58" s="33" t="s">
        <v>80</v>
      </c>
      <c r="J58" s="34">
        <v>41674</v>
      </c>
      <c r="K58" s="33" t="s">
        <v>176</v>
      </c>
      <c r="L58" s="33" t="s">
        <v>177</v>
      </c>
      <c r="M58" s="33" t="s">
        <v>90</v>
      </c>
      <c r="N58" s="33" t="s">
        <v>0</v>
      </c>
      <c r="O58" s="35"/>
      <c r="P58" s="33" t="s">
        <v>81</v>
      </c>
      <c r="Q58" s="5"/>
      <c r="R58" s="5">
        <v>500</v>
      </c>
      <c r="S58" s="5">
        <v>14025</v>
      </c>
    </row>
    <row r="59" spans="1:19">
      <c r="A59" s="33"/>
      <c r="B59" s="33"/>
      <c r="C59" s="33"/>
      <c r="D59" s="33"/>
      <c r="E59" s="33"/>
      <c r="F59" s="33"/>
      <c r="G59" s="33"/>
      <c r="H59" s="33"/>
      <c r="I59" s="33" t="s">
        <v>80</v>
      </c>
      <c r="J59" s="34">
        <v>41676</v>
      </c>
      <c r="K59" s="33" t="s">
        <v>178</v>
      </c>
      <c r="L59" s="33" t="s">
        <v>179</v>
      </c>
      <c r="M59" s="33" t="s">
        <v>180</v>
      </c>
      <c r="N59" s="33" t="s">
        <v>0</v>
      </c>
      <c r="O59" s="35"/>
      <c r="P59" s="33" t="s">
        <v>81</v>
      </c>
      <c r="Q59" s="5"/>
      <c r="R59" s="5">
        <v>500</v>
      </c>
      <c r="S59" s="5">
        <v>14525</v>
      </c>
    </row>
    <row r="60" spans="1:19">
      <c r="A60" s="33"/>
      <c r="B60" s="33"/>
      <c r="C60" s="33"/>
      <c r="D60" s="33"/>
      <c r="E60" s="33"/>
      <c r="F60" s="33"/>
      <c r="G60" s="33"/>
      <c r="H60" s="33"/>
      <c r="I60" s="33" t="s">
        <v>80</v>
      </c>
      <c r="J60" s="34">
        <v>41676</v>
      </c>
      <c r="K60" s="33" t="s">
        <v>181</v>
      </c>
      <c r="L60" s="33" t="s">
        <v>182</v>
      </c>
      <c r="M60" s="33" t="s">
        <v>90</v>
      </c>
      <c r="N60" s="33" t="s">
        <v>0</v>
      </c>
      <c r="O60" s="35"/>
      <c r="P60" s="33" t="s">
        <v>81</v>
      </c>
      <c r="Q60" s="5"/>
      <c r="R60" s="5">
        <v>1000</v>
      </c>
      <c r="S60" s="5">
        <v>15525</v>
      </c>
    </row>
    <row r="61" spans="1:19">
      <c r="A61" s="33"/>
      <c r="B61" s="33"/>
      <c r="C61" s="33"/>
      <c r="D61" s="33"/>
      <c r="E61" s="33"/>
      <c r="F61" s="33"/>
      <c r="G61" s="33"/>
      <c r="H61" s="33"/>
      <c r="I61" s="33" t="s">
        <v>80</v>
      </c>
      <c r="J61" s="34">
        <v>41681</v>
      </c>
      <c r="K61" s="33" t="s">
        <v>183</v>
      </c>
      <c r="L61" s="33" t="s">
        <v>184</v>
      </c>
      <c r="M61" s="33" t="s">
        <v>90</v>
      </c>
      <c r="N61" s="33" t="s">
        <v>0</v>
      </c>
      <c r="O61" s="35"/>
      <c r="P61" s="33" t="s">
        <v>81</v>
      </c>
      <c r="Q61" s="5"/>
      <c r="R61" s="5">
        <v>250</v>
      </c>
      <c r="S61" s="5">
        <v>15775</v>
      </c>
    </row>
    <row r="62" spans="1:19">
      <c r="A62" s="33"/>
      <c r="B62" s="33"/>
      <c r="C62" s="33"/>
      <c r="D62" s="33"/>
      <c r="E62" s="33"/>
      <c r="F62" s="33"/>
      <c r="G62" s="33"/>
      <c r="H62" s="33"/>
      <c r="I62" s="33" t="s">
        <v>80</v>
      </c>
      <c r="J62" s="34">
        <v>41682</v>
      </c>
      <c r="K62" s="33" t="s">
        <v>187</v>
      </c>
      <c r="L62" s="33" t="s">
        <v>188</v>
      </c>
      <c r="M62" s="33" t="s">
        <v>90</v>
      </c>
      <c r="N62" s="33" t="s">
        <v>0</v>
      </c>
      <c r="O62" s="35"/>
      <c r="P62" s="33" t="s">
        <v>81</v>
      </c>
      <c r="Q62" s="5"/>
      <c r="R62" s="5">
        <v>1000</v>
      </c>
      <c r="S62" s="5">
        <v>16775</v>
      </c>
    </row>
    <row r="63" spans="1:19">
      <c r="A63" s="33"/>
      <c r="B63" s="33"/>
      <c r="C63" s="33"/>
      <c r="D63" s="33"/>
      <c r="E63" s="33"/>
      <c r="F63" s="33"/>
      <c r="G63" s="33"/>
      <c r="H63" s="33"/>
      <c r="I63" s="33" t="s">
        <v>80</v>
      </c>
      <c r="J63" s="34">
        <v>41689</v>
      </c>
      <c r="K63" s="33" t="s">
        <v>189</v>
      </c>
      <c r="L63" s="33" t="s">
        <v>190</v>
      </c>
      <c r="M63" s="33" t="s">
        <v>90</v>
      </c>
      <c r="N63" s="33" t="s">
        <v>0</v>
      </c>
      <c r="O63" s="35"/>
      <c r="P63" s="33" t="s">
        <v>81</v>
      </c>
      <c r="Q63" s="5"/>
      <c r="R63" s="5">
        <v>1000</v>
      </c>
      <c r="S63" s="5">
        <v>17775</v>
      </c>
    </row>
    <row r="64" spans="1:19">
      <c r="A64" s="33"/>
      <c r="B64" s="33"/>
      <c r="C64" s="33"/>
      <c r="D64" s="33"/>
      <c r="E64" s="33"/>
      <c r="F64" s="33"/>
      <c r="G64" s="33"/>
      <c r="H64" s="33"/>
      <c r="I64" s="33" t="s">
        <v>80</v>
      </c>
      <c r="J64" s="34">
        <v>41689</v>
      </c>
      <c r="K64" s="33" t="s">
        <v>191</v>
      </c>
      <c r="L64" s="33" t="s">
        <v>192</v>
      </c>
      <c r="M64" s="33" t="s">
        <v>90</v>
      </c>
      <c r="N64" s="33" t="s">
        <v>0</v>
      </c>
      <c r="O64" s="35"/>
      <c r="P64" s="33" t="s">
        <v>81</v>
      </c>
      <c r="Q64" s="5"/>
      <c r="R64" s="5">
        <v>250</v>
      </c>
      <c r="S64" s="5">
        <v>18025</v>
      </c>
    </row>
    <row r="65" spans="1:19">
      <c r="A65" s="33"/>
      <c r="B65" s="33"/>
      <c r="C65" s="33"/>
      <c r="D65" s="33"/>
      <c r="E65" s="33"/>
      <c r="F65" s="33"/>
      <c r="G65" s="33"/>
      <c r="H65" s="33"/>
      <c r="I65" s="33" t="s">
        <v>80</v>
      </c>
      <c r="J65" s="34">
        <v>41689</v>
      </c>
      <c r="K65" s="33" t="s">
        <v>193</v>
      </c>
      <c r="L65" s="33" t="s">
        <v>194</v>
      </c>
      <c r="M65" s="33" t="s">
        <v>90</v>
      </c>
      <c r="N65" s="33" t="s">
        <v>0</v>
      </c>
      <c r="O65" s="35"/>
      <c r="P65" s="33" t="s">
        <v>81</v>
      </c>
      <c r="Q65" s="5"/>
      <c r="R65" s="5">
        <v>250</v>
      </c>
      <c r="S65" s="5">
        <v>18275</v>
      </c>
    </row>
    <row r="66" spans="1:19">
      <c r="A66" s="33"/>
      <c r="B66" s="33"/>
      <c r="C66" s="33"/>
      <c r="D66" s="33"/>
      <c r="E66" s="33"/>
      <c r="F66" s="33"/>
      <c r="G66" s="33"/>
      <c r="H66" s="33"/>
      <c r="I66" s="33" t="s">
        <v>80</v>
      </c>
      <c r="J66" s="34">
        <v>41694</v>
      </c>
      <c r="K66" s="33" t="s">
        <v>195</v>
      </c>
      <c r="L66" s="33" t="s">
        <v>196</v>
      </c>
      <c r="M66" s="33" t="s">
        <v>90</v>
      </c>
      <c r="N66" s="33" t="s">
        <v>0</v>
      </c>
      <c r="O66" s="35"/>
      <c r="P66" s="33" t="s">
        <v>81</v>
      </c>
      <c r="Q66" s="5"/>
      <c r="R66" s="5">
        <v>75</v>
      </c>
      <c r="S66" s="5">
        <v>18350</v>
      </c>
    </row>
    <row r="67" spans="1:19">
      <c r="A67" s="33"/>
      <c r="B67" s="33"/>
      <c r="C67" s="33"/>
      <c r="D67" s="33"/>
      <c r="E67" s="33"/>
      <c r="F67" s="33"/>
      <c r="G67" s="33"/>
      <c r="H67" s="33"/>
      <c r="I67" s="33" t="s">
        <v>80</v>
      </c>
      <c r="J67" s="34">
        <v>41695</v>
      </c>
      <c r="K67" s="33" t="s">
        <v>197</v>
      </c>
      <c r="L67" s="33" t="s">
        <v>198</v>
      </c>
      <c r="M67" s="33" t="s">
        <v>90</v>
      </c>
      <c r="N67" s="33" t="s">
        <v>0</v>
      </c>
      <c r="O67" s="35"/>
      <c r="P67" s="33" t="s">
        <v>81</v>
      </c>
      <c r="Q67" s="5"/>
      <c r="R67" s="5">
        <v>750</v>
      </c>
      <c r="S67" s="5">
        <v>19100</v>
      </c>
    </row>
    <row r="68" spans="1:19">
      <c r="A68" s="33"/>
      <c r="B68" s="33"/>
      <c r="C68" s="33"/>
      <c r="D68" s="33"/>
      <c r="E68" s="33"/>
      <c r="F68" s="33"/>
      <c r="G68" s="33"/>
      <c r="H68" s="33"/>
      <c r="I68" s="33" t="s">
        <v>99</v>
      </c>
      <c r="J68" s="34">
        <v>41715</v>
      </c>
      <c r="K68" s="33" t="s">
        <v>264</v>
      </c>
      <c r="L68" s="33" t="s">
        <v>265</v>
      </c>
      <c r="M68" s="33" t="s">
        <v>266</v>
      </c>
      <c r="N68" s="33" t="s">
        <v>0</v>
      </c>
      <c r="O68" s="35"/>
      <c r="P68" s="33" t="s">
        <v>100</v>
      </c>
      <c r="Q68" s="5"/>
      <c r="R68" s="5">
        <v>250</v>
      </c>
      <c r="S68" s="5">
        <v>19350</v>
      </c>
    </row>
    <row r="69" spans="1:19">
      <c r="A69" s="33"/>
      <c r="B69" s="33"/>
      <c r="C69" s="33"/>
      <c r="D69" s="33"/>
      <c r="E69" s="33"/>
      <c r="F69" s="33"/>
      <c r="G69" s="33"/>
      <c r="H69" s="33"/>
      <c r="I69" s="33" t="s">
        <v>99</v>
      </c>
      <c r="J69" s="34">
        <v>41715</v>
      </c>
      <c r="K69" s="33" t="s">
        <v>264</v>
      </c>
      <c r="L69" s="33" t="s">
        <v>267</v>
      </c>
      <c r="M69" s="33" t="s">
        <v>266</v>
      </c>
      <c r="N69" s="33" t="s">
        <v>0</v>
      </c>
      <c r="O69" s="35"/>
      <c r="P69" s="33" t="s">
        <v>100</v>
      </c>
      <c r="Q69" s="5"/>
      <c r="R69" s="5">
        <v>250</v>
      </c>
      <c r="S69" s="5">
        <v>19600</v>
      </c>
    </row>
    <row r="70" spans="1:19">
      <c r="A70" s="33"/>
      <c r="B70" s="33"/>
      <c r="C70" s="33"/>
      <c r="D70" s="33"/>
      <c r="E70" s="33"/>
      <c r="F70" s="33"/>
      <c r="G70" s="33"/>
      <c r="H70" s="33"/>
      <c r="I70" s="33" t="s">
        <v>99</v>
      </c>
      <c r="J70" s="34">
        <v>41715</v>
      </c>
      <c r="K70" s="33" t="s">
        <v>264</v>
      </c>
      <c r="L70" s="33" t="s">
        <v>268</v>
      </c>
      <c r="M70" s="33" t="s">
        <v>266</v>
      </c>
      <c r="N70" s="33" t="s">
        <v>0</v>
      </c>
      <c r="O70" s="35"/>
      <c r="P70" s="33" t="s">
        <v>100</v>
      </c>
      <c r="Q70" s="5"/>
      <c r="R70" s="5">
        <v>250</v>
      </c>
      <c r="S70" s="5">
        <v>19850</v>
      </c>
    </row>
    <row r="71" spans="1:19">
      <c r="A71" s="33"/>
      <c r="B71" s="33"/>
      <c r="C71" s="33"/>
      <c r="D71" s="33"/>
      <c r="E71" s="33"/>
      <c r="F71" s="33"/>
      <c r="G71" s="33"/>
      <c r="H71" s="33"/>
      <c r="I71" s="33" t="s">
        <v>99</v>
      </c>
      <c r="J71" s="34">
        <v>41715</v>
      </c>
      <c r="K71" s="33" t="s">
        <v>264</v>
      </c>
      <c r="L71" s="33" t="s">
        <v>269</v>
      </c>
      <c r="M71" s="33" t="s">
        <v>266</v>
      </c>
      <c r="N71" s="33" t="s">
        <v>0</v>
      </c>
      <c r="O71" s="35"/>
      <c r="P71" s="33" t="s">
        <v>100</v>
      </c>
      <c r="Q71" s="5"/>
      <c r="R71" s="5">
        <v>250</v>
      </c>
      <c r="S71" s="5">
        <v>20100</v>
      </c>
    </row>
    <row r="72" spans="1:19">
      <c r="A72" s="33"/>
      <c r="B72" s="33"/>
      <c r="C72" s="33"/>
      <c r="D72" s="33"/>
      <c r="E72" s="33"/>
      <c r="F72" s="33"/>
      <c r="G72" s="33"/>
      <c r="H72" s="33"/>
      <c r="I72" s="33" t="s">
        <v>99</v>
      </c>
      <c r="J72" s="34">
        <v>41715</v>
      </c>
      <c r="K72" s="33" t="s">
        <v>264</v>
      </c>
      <c r="L72" s="33" t="s">
        <v>270</v>
      </c>
      <c r="M72" s="33" t="s">
        <v>266</v>
      </c>
      <c r="N72" s="33" t="s">
        <v>0</v>
      </c>
      <c r="O72" s="35"/>
      <c r="P72" s="33" t="s">
        <v>100</v>
      </c>
      <c r="Q72" s="5"/>
      <c r="R72" s="5">
        <v>500</v>
      </c>
      <c r="S72" s="5">
        <v>20600</v>
      </c>
    </row>
    <row r="73" spans="1:19">
      <c r="A73" s="33"/>
      <c r="B73" s="33"/>
      <c r="C73" s="33"/>
      <c r="D73" s="33"/>
      <c r="E73" s="33"/>
      <c r="F73" s="33"/>
      <c r="G73" s="33"/>
      <c r="H73" s="33"/>
      <c r="I73" s="33" t="s">
        <v>99</v>
      </c>
      <c r="J73" s="34">
        <v>41715</v>
      </c>
      <c r="K73" s="33" t="s">
        <v>264</v>
      </c>
      <c r="L73" s="33" t="s">
        <v>271</v>
      </c>
      <c r="M73" s="33" t="s">
        <v>266</v>
      </c>
      <c r="N73" s="33" t="s">
        <v>0</v>
      </c>
      <c r="O73" s="35"/>
      <c r="P73" s="33" t="s">
        <v>100</v>
      </c>
      <c r="Q73" s="5"/>
      <c r="R73" s="5">
        <v>500</v>
      </c>
      <c r="S73" s="5">
        <v>21100</v>
      </c>
    </row>
    <row r="74" spans="1:19">
      <c r="A74" s="33"/>
      <c r="B74" s="33"/>
      <c r="C74" s="33"/>
      <c r="D74" s="33"/>
      <c r="E74" s="33"/>
      <c r="F74" s="33"/>
      <c r="G74" s="33"/>
      <c r="H74" s="33"/>
      <c r="I74" s="33" t="s">
        <v>99</v>
      </c>
      <c r="J74" s="34">
        <v>41715</v>
      </c>
      <c r="K74" s="33" t="s">
        <v>264</v>
      </c>
      <c r="L74" s="33" t="s">
        <v>106</v>
      </c>
      <c r="M74" s="33" t="s">
        <v>266</v>
      </c>
      <c r="N74" s="33" t="s">
        <v>0</v>
      </c>
      <c r="O74" s="35"/>
      <c r="P74" s="33" t="s">
        <v>100</v>
      </c>
      <c r="Q74" s="5"/>
      <c r="R74" s="5">
        <v>500</v>
      </c>
      <c r="S74" s="5">
        <v>21600</v>
      </c>
    </row>
    <row r="75" spans="1:19">
      <c r="A75" s="33"/>
      <c r="B75" s="33"/>
      <c r="C75" s="33"/>
      <c r="D75" s="33"/>
      <c r="E75" s="33"/>
      <c r="F75" s="33"/>
      <c r="G75" s="33"/>
      <c r="H75" s="33"/>
      <c r="I75" s="33" t="s">
        <v>99</v>
      </c>
      <c r="J75" s="34">
        <v>41715</v>
      </c>
      <c r="K75" s="33" t="s">
        <v>264</v>
      </c>
      <c r="L75" s="33" t="s">
        <v>272</v>
      </c>
      <c r="M75" s="33" t="s">
        <v>266</v>
      </c>
      <c r="N75" s="33" t="s">
        <v>0</v>
      </c>
      <c r="O75" s="35"/>
      <c r="P75" s="33" t="s">
        <v>100</v>
      </c>
      <c r="Q75" s="5"/>
      <c r="R75" s="5">
        <v>1000</v>
      </c>
      <c r="S75" s="5">
        <v>22600</v>
      </c>
    </row>
    <row r="76" spans="1:19">
      <c r="A76" s="33"/>
      <c r="B76" s="33"/>
      <c r="C76" s="33"/>
      <c r="D76" s="33"/>
      <c r="E76" s="33"/>
      <c r="F76" s="33"/>
      <c r="G76" s="33"/>
      <c r="H76" s="33"/>
      <c r="I76" s="33" t="s">
        <v>99</v>
      </c>
      <c r="J76" s="34">
        <v>41715</v>
      </c>
      <c r="K76" s="33" t="s">
        <v>264</v>
      </c>
      <c r="L76" s="33" t="s">
        <v>273</v>
      </c>
      <c r="M76" s="33" t="s">
        <v>266</v>
      </c>
      <c r="N76" s="33" t="s">
        <v>0</v>
      </c>
      <c r="O76" s="35"/>
      <c r="P76" s="33" t="s">
        <v>100</v>
      </c>
      <c r="Q76" s="5"/>
      <c r="R76" s="5">
        <v>1000</v>
      </c>
      <c r="S76" s="5">
        <v>23600</v>
      </c>
    </row>
    <row r="77" spans="1:19">
      <c r="A77" s="33"/>
      <c r="B77" s="33"/>
      <c r="C77" s="33"/>
      <c r="D77" s="33"/>
      <c r="E77" s="33"/>
      <c r="F77" s="33"/>
      <c r="G77" s="33"/>
      <c r="H77" s="33"/>
      <c r="I77" s="33" t="s">
        <v>80</v>
      </c>
      <c r="J77" s="34">
        <v>41716</v>
      </c>
      <c r="K77" s="33" t="s">
        <v>274</v>
      </c>
      <c r="L77" s="33" t="s">
        <v>275</v>
      </c>
      <c r="M77" s="33" t="s">
        <v>276</v>
      </c>
      <c r="N77" s="33" t="s">
        <v>0</v>
      </c>
      <c r="O77" s="35"/>
      <c r="P77" s="33" t="s">
        <v>81</v>
      </c>
      <c r="Q77" s="5"/>
      <c r="R77" s="5">
        <v>75</v>
      </c>
      <c r="S77" s="5">
        <v>23675</v>
      </c>
    </row>
    <row r="78" spans="1:19">
      <c r="A78" s="33"/>
      <c r="B78" s="33"/>
      <c r="C78" s="33"/>
      <c r="D78" s="33"/>
      <c r="E78" s="33"/>
      <c r="F78" s="33"/>
      <c r="G78" s="33"/>
      <c r="H78" s="33"/>
      <c r="I78" s="33" t="s">
        <v>80</v>
      </c>
      <c r="J78" s="34">
        <v>41723</v>
      </c>
      <c r="K78" s="33" t="s">
        <v>277</v>
      </c>
      <c r="L78" s="33" t="s">
        <v>278</v>
      </c>
      <c r="M78" s="33" t="s">
        <v>90</v>
      </c>
      <c r="N78" s="33" t="s">
        <v>0</v>
      </c>
      <c r="O78" s="35"/>
      <c r="P78" s="33" t="s">
        <v>81</v>
      </c>
      <c r="Q78" s="5"/>
      <c r="R78" s="5">
        <v>75</v>
      </c>
      <c r="S78" s="5">
        <v>23750</v>
      </c>
    </row>
    <row r="79" spans="1:19">
      <c r="A79" s="33"/>
      <c r="B79" s="33"/>
      <c r="C79" s="33"/>
      <c r="D79" s="33"/>
      <c r="E79" s="33"/>
      <c r="F79" s="33"/>
      <c r="G79" s="33"/>
      <c r="H79" s="33"/>
      <c r="I79" s="33" t="s">
        <v>80</v>
      </c>
      <c r="J79" s="34">
        <v>41761</v>
      </c>
      <c r="K79" s="33" t="s">
        <v>418</v>
      </c>
      <c r="L79" s="33" t="s">
        <v>419</v>
      </c>
      <c r="M79" s="33" t="s">
        <v>90</v>
      </c>
      <c r="N79" s="33" t="s">
        <v>0</v>
      </c>
      <c r="O79" s="35"/>
      <c r="P79" s="33" t="s">
        <v>81</v>
      </c>
      <c r="Q79" s="5"/>
      <c r="R79" s="5">
        <v>150</v>
      </c>
      <c r="S79" s="5">
        <v>23900</v>
      </c>
    </row>
    <row r="80" spans="1:19" ht="16" thickBot="1">
      <c r="A80" s="33"/>
      <c r="B80" s="33"/>
      <c r="C80" s="33"/>
      <c r="D80" s="33"/>
      <c r="E80" s="33"/>
      <c r="F80" s="33"/>
      <c r="G80" s="33"/>
      <c r="H80" s="33"/>
      <c r="I80" s="33" t="s">
        <v>80</v>
      </c>
      <c r="J80" s="34">
        <v>41774</v>
      </c>
      <c r="K80" s="33" t="s">
        <v>420</v>
      </c>
      <c r="L80" s="33" t="s">
        <v>421</v>
      </c>
      <c r="M80" s="33" t="s">
        <v>90</v>
      </c>
      <c r="N80" s="33" t="s">
        <v>0</v>
      </c>
      <c r="O80" s="35"/>
      <c r="P80" s="33" t="s">
        <v>81</v>
      </c>
      <c r="Q80" s="36"/>
      <c r="R80" s="36">
        <v>500</v>
      </c>
      <c r="S80" s="36">
        <v>24400</v>
      </c>
    </row>
    <row r="81" spans="1:19">
      <c r="A81" s="33"/>
      <c r="B81" s="33"/>
      <c r="C81" s="33"/>
      <c r="D81" s="33"/>
      <c r="E81" s="33"/>
      <c r="F81" s="33" t="s">
        <v>91</v>
      </c>
      <c r="G81" s="33"/>
      <c r="H81" s="33"/>
      <c r="I81" s="33"/>
      <c r="J81" s="34"/>
      <c r="K81" s="33"/>
      <c r="L81" s="33"/>
      <c r="M81" s="33"/>
      <c r="N81" s="33"/>
      <c r="O81" s="33"/>
      <c r="P81" s="33"/>
      <c r="Q81" s="5">
        <v>0</v>
      </c>
      <c r="R81" s="5">
        <v>24400</v>
      </c>
      <c r="S81" s="5">
        <v>24400</v>
      </c>
    </row>
    <row r="82" spans="1:19">
      <c r="A82" s="4"/>
      <c r="B82" s="4"/>
      <c r="C82" s="4"/>
      <c r="D82" s="4"/>
      <c r="E82" s="4"/>
      <c r="F82" s="4" t="s">
        <v>24</v>
      </c>
      <c r="G82" s="4"/>
      <c r="H82" s="4"/>
      <c r="I82" s="4"/>
      <c r="J82" s="31"/>
      <c r="K82" s="4"/>
      <c r="L82" s="4"/>
      <c r="M82" s="4"/>
      <c r="N82" s="4"/>
      <c r="O82" s="4"/>
      <c r="P82" s="4"/>
      <c r="Q82" s="32"/>
      <c r="R82" s="32"/>
      <c r="S82" s="32"/>
    </row>
    <row r="83" spans="1:19" ht="16" thickBot="1">
      <c r="A83" s="33"/>
      <c r="B83" s="33"/>
      <c r="C83" s="33"/>
      <c r="D83" s="33"/>
      <c r="E83" s="33"/>
      <c r="F83" s="33"/>
      <c r="G83" s="33"/>
      <c r="H83" s="33"/>
      <c r="I83" s="33" t="s">
        <v>80</v>
      </c>
      <c r="J83" s="34">
        <v>41764</v>
      </c>
      <c r="K83" s="33" t="s">
        <v>422</v>
      </c>
      <c r="L83" s="33" t="s">
        <v>83</v>
      </c>
      <c r="M83" s="33" t="s">
        <v>359</v>
      </c>
      <c r="N83" s="33" t="s">
        <v>11</v>
      </c>
      <c r="O83" s="35"/>
      <c r="P83" s="33" t="s">
        <v>81</v>
      </c>
      <c r="Q83" s="36"/>
      <c r="R83" s="36">
        <v>500</v>
      </c>
      <c r="S83" s="36">
        <v>500</v>
      </c>
    </row>
    <row r="84" spans="1:19">
      <c r="A84" s="33"/>
      <c r="B84" s="33"/>
      <c r="C84" s="33"/>
      <c r="D84" s="33"/>
      <c r="E84" s="33"/>
      <c r="F84" s="33" t="s">
        <v>423</v>
      </c>
      <c r="G84" s="33"/>
      <c r="H84" s="33"/>
      <c r="I84" s="33"/>
      <c r="J84" s="34"/>
      <c r="K84" s="33"/>
      <c r="L84" s="33"/>
      <c r="M84" s="33"/>
      <c r="N84" s="33"/>
      <c r="O84" s="33"/>
      <c r="P84" s="33"/>
      <c r="Q84" s="5">
        <v>0</v>
      </c>
      <c r="R84" s="5">
        <v>500</v>
      </c>
      <c r="S84" s="5">
        <v>500</v>
      </c>
    </row>
    <row r="85" spans="1:19">
      <c r="A85" s="4"/>
      <c r="B85" s="4"/>
      <c r="C85" s="4"/>
      <c r="D85" s="4"/>
      <c r="E85" s="4"/>
      <c r="F85" s="4" t="s">
        <v>25</v>
      </c>
      <c r="G85" s="4"/>
      <c r="H85" s="4"/>
      <c r="I85" s="4"/>
      <c r="J85" s="31"/>
      <c r="K85" s="4"/>
      <c r="L85" s="4"/>
      <c r="M85" s="4"/>
      <c r="N85" s="4"/>
      <c r="O85" s="4"/>
      <c r="P85" s="4"/>
      <c r="Q85" s="32"/>
      <c r="R85" s="32"/>
      <c r="S85" s="32"/>
    </row>
    <row r="86" spans="1:19">
      <c r="A86" s="33"/>
      <c r="B86" s="33"/>
      <c r="C86" s="33"/>
      <c r="D86" s="33"/>
      <c r="E86" s="33"/>
      <c r="F86" s="33"/>
      <c r="G86" s="33"/>
      <c r="H86" s="33"/>
      <c r="I86" s="33" t="s">
        <v>80</v>
      </c>
      <c r="J86" s="34">
        <v>41681</v>
      </c>
      <c r="K86" s="33" t="s">
        <v>185</v>
      </c>
      <c r="L86" s="33" t="s">
        <v>186</v>
      </c>
      <c r="M86" s="33" t="s">
        <v>279</v>
      </c>
      <c r="N86" s="33" t="s">
        <v>0</v>
      </c>
      <c r="O86" s="35"/>
      <c r="P86" s="33" t="s">
        <v>81</v>
      </c>
      <c r="Q86" s="5"/>
      <c r="R86" s="5">
        <v>275</v>
      </c>
      <c r="S86" s="5">
        <v>275</v>
      </c>
    </row>
    <row r="87" spans="1:19">
      <c r="A87" s="33"/>
      <c r="B87" s="33"/>
      <c r="C87" s="33"/>
      <c r="D87" s="33"/>
      <c r="E87" s="33"/>
      <c r="F87" s="33"/>
      <c r="G87" s="33"/>
      <c r="H87" s="33"/>
      <c r="I87" s="33" t="s">
        <v>80</v>
      </c>
      <c r="J87" s="34">
        <v>41702</v>
      </c>
      <c r="K87" s="33" t="s">
        <v>280</v>
      </c>
      <c r="L87" s="33" t="s">
        <v>281</v>
      </c>
      <c r="M87" s="33" t="s">
        <v>282</v>
      </c>
      <c r="N87" s="33" t="s">
        <v>8</v>
      </c>
      <c r="O87" s="35"/>
      <c r="P87" s="33" t="s">
        <v>81</v>
      </c>
      <c r="Q87" s="5"/>
      <c r="R87" s="5">
        <v>850</v>
      </c>
      <c r="S87" s="5">
        <v>1125</v>
      </c>
    </row>
    <row r="88" spans="1:19">
      <c r="A88" s="33"/>
      <c r="B88" s="33"/>
      <c r="C88" s="33"/>
      <c r="D88" s="33"/>
      <c r="E88" s="33"/>
      <c r="F88" s="33"/>
      <c r="G88" s="33"/>
      <c r="H88" s="33"/>
      <c r="I88" s="33" t="s">
        <v>80</v>
      </c>
      <c r="J88" s="34">
        <v>41722</v>
      </c>
      <c r="K88" s="33" t="s">
        <v>283</v>
      </c>
      <c r="L88" s="33" t="s">
        <v>281</v>
      </c>
      <c r="M88" s="33" t="s">
        <v>284</v>
      </c>
      <c r="N88" s="33" t="s">
        <v>0</v>
      </c>
      <c r="O88" s="35"/>
      <c r="P88" s="33" t="s">
        <v>81</v>
      </c>
      <c r="Q88" s="5"/>
      <c r="R88" s="5">
        <v>75</v>
      </c>
      <c r="S88" s="5">
        <v>1200</v>
      </c>
    </row>
    <row r="89" spans="1:19">
      <c r="A89" s="33"/>
      <c r="B89" s="33"/>
      <c r="C89" s="33"/>
      <c r="D89" s="33"/>
      <c r="E89" s="33"/>
      <c r="F89" s="33"/>
      <c r="G89" s="33"/>
      <c r="H89" s="33"/>
      <c r="I89" s="33" t="s">
        <v>80</v>
      </c>
      <c r="J89" s="34">
        <v>41723</v>
      </c>
      <c r="K89" s="33" t="s">
        <v>285</v>
      </c>
      <c r="L89" s="33" t="s">
        <v>286</v>
      </c>
      <c r="M89" s="33" t="s">
        <v>287</v>
      </c>
      <c r="N89" s="33" t="s">
        <v>8</v>
      </c>
      <c r="O89" s="35"/>
      <c r="P89" s="33" t="s">
        <v>81</v>
      </c>
      <c r="Q89" s="5"/>
      <c r="R89" s="5">
        <v>50</v>
      </c>
      <c r="S89" s="5">
        <v>1250</v>
      </c>
    </row>
    <row r="90" spans="1:19">
      <c r="A90" s="33"/>
      <c r="B90" s="33"/>
      <c r="C90" s="33"/>
      <c r="D90" s="33"/>
      <c r="E90" s="33"/>
      <c r="F90" s="33"/>
      <c r="G90" s="33"/>
      <c r="H90" s="33"/>
      <c r="I90" s="33" t="s">
        <v>80</v>
      </c>
      <c r="J90" s="34">
        <v>41723</v>
      </c>
      <c r="K90" s="33" t="s">
        <v>288</v>
      </c>
      <c r="L90" s="33" t="s">
        <v>289</v>
      </c>
      <c r="M90" s="33" t="s">
        <v>287</v>
      </c>
      <c r="N90" s="33" t="s">
        <v>8</v>
      </c>
      <c r="O90" s="35"/>
      <c r="P90" s="33" t="s">
        <v>81</v>
      </c>
      <c r="Q90" s="5"/>
      <c r="R90" s="5">
        <v>50</v>
      </c>
      <c r="S90" s="5">
        <v>1300</v>
      </c>
    </row>
    <row r="91" spans="1:19" ht="16" thickBot="1">
      <c r="A91" s="33"/>
      <c r="B91" s="33"/>
      <c r="C91" s="33"/>
      <c r="D91" s="33"/>
      <c r="E91" s="33"/>
      <c r="F91" s="33"/>
      <c r="G91" s="33"/>
      <c r="H91" s="33"/>
      <c r="I91" s="33" t="s">
        <v>80</v>
      </c>
      <c r="J91" s="34">
        <v>41781</v>
      </c>
      <c r="K91" s="33" t="s">
        <v>424</v>
      </c>
      <c r="L91" s="33" t="s">
        <v>281</v>
      </c>
      <c r="M91" s="33" t="s">
        <v>425</v>
      </c>
      <c r="N91" s="33" t="s">
        <v>8</v>
      </c>
      <c r="O91" s="35"/>
      <c r="P91" s="33" t="s">
        <v>81</v>
      </c>
      <c r="Q91" s="36"/>
      <c r="R91" s="36">
        <v>150</v>
      </c>
      <c r="S91" s="36">
        <v>1450</v>
      </c>
    </row>
    <row r="92" spans="1:19">
      <c r="A92" s="33"/>
      <c r="B92" s="33"/>
      <c r="C92" s="33"/>
      <c r="D92" s="33"/>
      <c r="E92" s="33"/>
      <c r="F92" s="33" t="s">
        <v>290</v>
      </c>
      <c r="G92" s="33"/>
      <c r="H92" s="33"/>
      <c r="I92" s="33"/>
      <c r="J92" s="34"/>
      <c r="K92" s="33"/>
      <c r="L92" s="33"/>
      <c r="M92" s="33"/>
      <c r="N92" s="33"/>
      <c r="O92" s="33"/>
      <c r="P92" s="33"/>
      <c r="Q92" s="5">
        <v>0</v>
      </c>
      <c r="R92" s="5">
        <v>1450</v>
      </c>
      <c r="S92" s="5">
        <v>1450</v>
      </c>
    </row>
    <row r="93" spans="1:19">
      <c r="A93" s="4"/>
      <c r="B93" s="4"/>
      <c r="C93" s="4"/>
      <c r="D93" s="4"/>
      <c r="E93" s="4"/>
      <c r="F93" s="4" t="s">
        <v>243</v>
      </c>
      <c r="G93" s="4"/>
      <c r="H93" s="4"/>
      <c r="I93" s="4"/>
      <c r="J93" s="31"/>
      <c r="K93" s="4"/>
      <c r="L93" s="4"/>
      <c r="M93" s="4"/>
      <c r="N93" s="4"/>
      <c r="O93" s="4"/>
      <c r="P93" s="4"/>
      <c r="Q93" s="32"/>
      <c r="R93" s="32"/>
      <c r="S93" s="32"/>
    </row>
    <row r="94" spans="1:19" ht="16" thickBot="1">
      <c r="A94" s="33"/>
      <c r="B94" s="33"/>
      <c r="C94" s="33"/>
      <c r="D94" s="33"/>
      <c r="E94" s="33"/>
      <c r="F94" s="33"/>
      <c r="G94" s="33"/>
      <c r="H94" s="33"/>
      <c r="I94" s="33" t="s">
        <v>80</v>
      </c>
      <c r="J94" s="34">
        <v>41723</v>
      </c>
      <c r="K94" s="33" t="s">
        <v>291</v>
      </c>
      <c r="L94" s="33" t="s">
        <v>292</v>
      </c>
      <c r="M94" s="33" t="s">
        <v>293</v>
      </c>
      <c r="N94" s="33" t="s">
        <v>8</v>
      </c>
      <c r="O94" s="35"/>
      <c r="P94" s="33" t="s">
        <v>81</v>
      </c>
      <c r="Q94" s="5"/>
      <c r="R94" s="5">
        <v>4000</v>
      </c>
      <c r="S94" s="5">
        <v>4000</v>
      </c>
    </row>
    <row r="95" spans="1:19" ht="16" thickBot="1">
      <c r="A95" s="33"/>
      <c r="B95" s="33"/>
      <c r="C95" s="33"/>
      <c r="D95" s="33"/>
      <c r="E95" s="33"/>
      <c r="F95" s="33" t="s">
        <v>294</v>
      </c>
      <c r="G95" s="33"/>
      <c r="H95" s="33"/>
      <c r="I95" s="33"/>
      <c r="J95" s="34"/>
      <c r="K95" s="33"/>
      <c r="L95" s="33"/>
      <c r="M95" s="33"/>
      <c r="N95" s="33"/>
      <c r="O95" s="33"/>
      <c r="P95" s="33"/>
      <c r="Q95" s="7">
        <v>0</v>
      </c>
      <c r="R95" s="7">
        <v>4000</v>
      </c>
      <c r="S95" s="7">
        <v>4000</v>
      </c>
    </row>
    <row r="96" spans="1:19" ht="16" thickBot="1">
      <c r="A96" s="33"/>
      <c r="B96" s="33"/>
      <c r="C96" s="33"/>
      <c r="D96" s="33"/>
      <c r="E96" s="33" t="s">
        <v>26</v>
      </c>
      <c r="F96" s="33"/>
      <c r="G96" s="33"/>
      <c r="H96" s="33"/>
      <c r="I96" s="33"/>
      <c r="J96" s="34"/>
      <c r="K96" s="33"/>
      <c r="L96" s="33"/>
      <c r="M96" s="33"/>
      <c r="N96" s="33"/>
      <c r="O96" s="33"/>
      <c r="P96" s="33"/>
      <c r="Q96" s="7">
        <v>0</v>
      </c>
      <c r="R96" s="7">
        <v>30350</v>
      </c>
      <c r="S96" s="7">
        <v>30350</v>
      </c>
    </row>
    <row r="97" spans="1:19" ht="16" thickBot="1">
      <c r="A97" s="33"/>
      <c r="B97" s="33"/>
      <c r="C97" s="33"/>
      <c r="D97" s="33" t="s">
        <v>27</v>
      </c>
      <c r="E97" s="33"/>
      <c r="F97" s="33"/>
      <c r="G97" s="33"/>
      <c r="H97" s="33"/>
      <c r="I97" s="33"/>
      <c r="J97" s="34"/>
      <c r="K97" s="33"/>
      <c r="L97" s="33"/>
      <c r="M97" s="33"/>
      <c r="N97" s="33"/>
      <c r="O97" s="33"/>
      <c r="P97" s="33"/>
      <c r="Q97" s="6">
        <v>35430</v>
      </c>
      <c r="R97" s="6">
        <v>144180</v>
      </c>
      <c r="S97" s="6">
        <v>108750</v>
      </c>
    </row>
    <row r="98" spans="1:19">
      <c r="A98" s="33"/>
      <c r="B98" s="33"/>
      <c r="C98" s="33" t="s">
        <v>28</v>
      </c>
      <c r="D98" s="33"/>
      <c r="E98" s="33"/>
      <c r="F98" s="33"/>
      <c r="G98" s="33"/>
      <c r="H98" s="33"/>
      <c r="I98" s="33"/>
      <c r="J98" s="34"/>
      <c r="K98" s="33"/>
      <c r="L98" s="33"/>
      <c r="M98" s="33"/>
      <c r="N98" s="33"/>
      <c r="O98" s="33"/>
      <c r="P98" s="33"/>
      <c r="Q98" s="5">
        <v>35430</v>
      </c>
      <c r="R98" s="5">
        <v>144180</v>
      </c>
      <c r="S98" s="5">
        <v>108750</v>
      </c>
    </row>
    <row r="99" spans="1:19">
      <c r="A99" s="4"/>
      <c r="B99" s="4"/>
      <c r="C99" s="4"/>
      <c r="D99" s="4" t="s">
        <v>29</v>
      </c>
      <c r="E99" s="4"/>
      <c r="F99" s="4"/>
      <c r="G99" s="4"/>
      <c r="H99" s="4"/>
      <c r="I99" s="4"/>
      <c r="J99" s="31"/>
      <c r="K99" s="4"/>
      <c r="L99" s="4"/>
      <c r="M99" s="4"/>
      <c r="N99" s="4"/>
      <c r="O99" s="4"/>
      <c r="P99" s="4"/>
      <c r="Q99" s="32"/>
      <c r="R99" s="32"/>
      <c r="S99" s="32"/>
    </row>
    <row r="100" spans="1:19">
      <c r="A100" s="4"/>
      <c r="B100" s="4"/>
      <c r="C100" s="4"/>
      <c r="D100" s="4"/>
      <c r="E100" s="4" t="s">
        <v>30</v>
      </c>
      <c r="F100" s="4"/>
      <c r="G100" s="4"/>
      <c r="H100" s="4"/>
      <c r="I100" s="4"/>
      <c r="J100" s="31"/>
      <c r="K100" s="4"/>
      <c r="L100" s="4"/>
      <c r="M100" s="4"/>
      <c r="N100" s="4"/>
      <c r="O100" s="4"/>
      <c r="P100" s="4"/>
      <c r="Q100" s="32"/>
      <c r="R100" s="32"/>
      <c r="S100" s="32"/>
    </row>
    <row r="101" spans="1:19">
      <c r="A101" s="4"/>
      <c r="B101" s="4"/>
      <c r="C101" s="4"/>
      <c r="D101" s="4"/>
      <c r="E101" s="4"/>
      <c r="F101" s="4" t="s">
        <v>31</v>
      </c>
      <c r="G101" s="4"/>
      <c r="H101" s="4"/>
      <c r="I101" s="4"/>
      <c r="J101" s="31"/>
      <c r="K101" s="4"/>
      <c r="L101" s="4"/>
      <c r="M101" s="4"/>
      <c r="N101" s="4"/>
      <c r="O101" s="4"/>
      <c r="P101" s="4"/>
      <c r="Q101" s="32"/>
      <c r="R101" s="32"/>
      <c r="S101" s="32"/>
    </row>
    <row r="102" spans="1:19">
      <c r="A102" s="4"/>
      <c r="B102" s="4"/>
      <c r="C102" s="4"/>
      <c r="D102" s="4"/>
      <c r="E102" s="4"/>
      <c r="F102" s="4"/>
      <c r="G102" s="4" t="s">
        <v>35</v>
      </c>
      <c r="H102" s="4"/>
      <c r="I102" s="4"/>
      <c r="J102" s="31"/>
      <c r="K102" s="4"/>
      <c r="L102" s="4"/>
      <c r="M102" s="4"/>
      <c r="N102" s="4"/>
      <c r="O102" s="4"/>
      <c r="P102" s="4"/>
      <c r="Q102" s="32"/>
      <c r="R102" s="32"/>
      <c r="S102" s="32"/>
    </row>
    <row r="103" spans="1:19">
      <c r="A103" s="33"/>
      <c r="B103" s="33"/>
      <c r="C103" s="33"/>
      <c r="D103" s="33"/>
      <c r="E103" s="33"/>
      <c r="F103" s="33"/>
      <c r="G103" s="33"/>
      <c r="H103" s="33"/>
      <c r="I103" s="33" t="s">
        <v>79</v>
      </c>
      <c r="J103" s="34">
        <v>41729</v>
      </c>
      <c r="K103" s="33" t="s">
        <v>295</v>
      </c>
      <c r="L103" s="33"/>
      <c r="M103" s="33" t="s">
        <v>296</v>
      </c>
      <c r="N103" s="33" t="s">
        <v>2</v>
      </c>
      <c r="O103" s="35"/>
      <c r="P103" s="33" t="s">
        <v>297</v>
      </c>
      <c r="Q103" s="5">
        <v>70</v>
      </c>
      <c r="R103" s="5"/>
      <c r="S103" s="5">
        <v>70</v>
      </c>
    </row>
    <row r="104" spans="1:19" ht="16" thickBot="1">
      <c r="A104" s="33"/>
      <c r="B104" s="33"/>
      <c r="C104" s="33"/>
      <c r="D104" s="33"/>
      <c r="E104" s="33"/>
      <c r="F104" s="33"/>
      <c r="G104" s="33"/>
      <c r="H104" s="33"/>
      <c r="I104" s="33" t="s">
        <v>79</v>
      </c>
      <c r="J104" s="34">
        <v>41759</v>
      </c>
      <c r="K104" s="33" t="s">
        <v>298</v>
      </c>
      <c r="L104" s="33"/>
      <c r="M104" s="33" t="s">
        <v>299</v>
      </c>
      <c r="N104" s="33" t="s">
        <v>2</v>
      </c>
      <c r="O104" s="35"/>
      <c r="P104" s="33" t="s">
        <v>297</v>
      </c>
      <c r="Q104" s="36">
        <v>5418</v>
      </c>
      <c r="R104" s="36"/>
      <c r="S104" s="36">
        <v>5488</v>
      </c>
    </row>
    <row r="105" spans="1:19">
      <c r="A105" s="33"/>
      <c r="B105" s="33"/>
      <c r="C105" s="33"/>
      <c r="D105" s="33"/>
      <c r="E105" s="33"/>
      <c r="F105" s="33"/>
      <c r="G105" s="33" t="s">
        <v>300</v>
      </c>
      <c r="H105" s="33"/>
      <c r="I105" s="33"/>
      <c r="J105" s="34"/>
      <c r="K105" s="33"/>
      <c r="L105" s="33"/>
      <c r="M105" s="33"/>
      <c r="N105" s="33"/>
      <c r="O105" s="33"/>
      <c r="P105" s="33"/>
      <c r="Q105" s="5">
        <v>5488</v>
      </c>
      <c r="R105" s="5">
        <v>0</v>
      </c>
      <c r="S105" s="5">
        <v>5488</v>
      </c>
    </row>
    <row r="106" spans="1:19">
      <c r="A106" s="4"/>
      <c r="B106" s="4"/>
      <c r="C106" s="4"/>
      <c r="D106" s="4"/>
      <c r="E106" s="4"/>
      <c r="F106" s="4"/>
      <c r="G106" s="4" t="s">
        <v>32</v>
      </c>
      <c r="H106" s="4"/>
      <c r="I106" s="4"/>
      <c r="J106" s="31"/>
      <c r="K106" s="4"/>
      <c r="L106" s="4"/>
      <c r="M106" s="4"/>
      <c r="N106" s="4"/>
      <c r="O106" s="4"/>
      <c r="P106" s="4"/>
      <c r="Q106" s="32"/>
      <c r="R106" s="32"/>
      <c r="S106" s="32"/>
    </row>
    <row r="107" spans="1:19">
      <c r="A107" s="33"/>
      <c r="B107" s="33"/>
      <c r="C107" s="33"/>
      <c r="D107" s="33"/>
      <c r="E107" s="33"/>
      <c r="F107" s="33"/>
      <c r="G107" s="33"/>
      <c r="H107" s="33"/>
      <c r="I107" s="33" t="s">
        <v>79</v>
      </c>
      <c r="J107" s="34">
        <v>41640</v>
      </c>
      <c r="K107" s="33" t="s">
        <v>157</v>
      </c>
      <c r="L107" s="33"/>
      <c r="M107" s="33" t="s">
        <v>158</v>
      </c>
      <c r="N107" s="33" t="s">
        <v>0</v>
      </c>
      <c r="O107" s="35"/>
      <c r="P107" s="33" t="s">
        <v>95</v>
      </c>
      <c r="Q107" s="5"/>
      <c r="R107" s="5">
        <v>1826.92</v>
      </c>
      <c r="S107" s="5">
        <v>-1826.92</v>
      </c>
    </row>
    <row r="108" spans="1:19">
      <c r="A108" s="33"/>
      <c r="B108" s="33"/>
      <c r="C108" s="33"/>
      <c r="D108" s="33"/>
      <c r="E108" s="33"/>
      <c r="F108" s="33"/>
      <c r="G108" s="33"/>
      <c r="H108" s="33"/>
      <c r="I108" s="33" t="s">
        <v>79</v>
      </c>
      <c r="J108" s="34">
        <v>41640</v>
      </c>
      <c r="K108" s="33" t="s">
        <v>157</v>
      </c>
      <c r="L108" s="33"/>
      <c r="M108" s="33" t="s">
        <v>159</v>
      </c>
      <c r="N108" s="33" t="s">
        <v>0</v>
      </c>
      <c r="O108" s="35"/>
      <c r="P108" s="33" t="s">
        <v>95</v>
      </c>
      <c r="Q108" s="5"/>
      <c r="R108" s="5">
        <v>139.76</v>
      </c>
      <c r="S108" s="5">
        <v>-1966.68</v>
      </c>
    </row>
    <row r="109" spans="1:19">
      <c r="A109" s="33"/>
      <c r="B109" s="33"/>
      <c r="C109" s="33"/>
      <c r="D109" s="33"/>
      <c r="E109" s="33"/>
      <c r="F109" s="33"/>
      <c r="G109" s="33"/>
      <c r="H109" s="33"/>
      <c r="I109" s="33" t="s">
        <v>79</v>
      </c>
      <c r="J109" s="34">
        <v>41654</v>
      </c>
      <c r="K109" s="33" t="s">
        <v>160</v>
      </c>
      <c r="L109" s="33"/>
      <c r="M109" s="33" t="s">
        <v>161</v>
      </c>
      <c r="N109" s="33" t="s">
        <v>0</v>
      </c>
      <c r="O109" s="35"/>
      <c r="P109" s="33" t="s">
        <v>96</v>
      </c>
      <c r="Q109" s="5">
        <v>2083.34</v>
      </c>
      <c r="R109" s="5"/>
      <c r="S109" s="5">
        <v>116.66</v>
      </c>
    </row>
    <row r="110" spans="1:19">
      <c r="A110" s="33"/>
      <c r="B110" s="33"/>
      <c r="C110" s="33"/>
      <c r="D110" s="33"/>
      <c r="E110" s="33"/>
      <c r="F110" s="33"/>
      <c r="G110" s="33"/>
      <c r="H110" s="33"/>
      <c r="I110" s="33" t="s">
        <v>79</v>
      </c>
      <c r="J110" s="34">
        <v>41654</v>
      </c>
      <c r="K110" s="33" t="s">
        <v>160</v>
      </c>
      <c r="L110" s="33"/>
      <c r="M110" s="33" t="s">
        <v>162</v>
      </c>
      <c r="N110" s="33" t="s">
        <v>0</v>
      </c>
      <c r="O110" s="35"/>
      <c r="P110" s="33" t="s">
        <v>96</v>
      </c>
      <c r="Q110" s="5">
        <v>288.55</v>
      </c>
      <c r="R110" s="5"/>
      <c r="S110" s="5">
        <v>405.21</v>
      </c>
    </row>
    <row r="111" spans="1:19">
      <c r="A111" s="33"/>
      <c r="B111" s="33"/>
      <c r="C111" s="33"/>
      <c r="D111" s="33"/>
      <c r="E111" s="33"/>
      <c r="F111" s="33"/>
      <c r="G111" s="33"/>
      <c r="H111" s="33"/>
      <c r="I111" s="33" t="s">
        <v>79</v>
      </c>
      <c r="J111" s="34">
        <v>41670</v>
      </c>
      <c r="K111" s="33" t="s">
        <v>163</v>
      </c>
      <c r="L111" s="33"/>
      <c r="M111" s="33" t="s">
        <v>164</v>
      </c>
      <c r="N111" s="33" t="s">
        <v>0</v>
      </c>
      <c r="O111" s="35"/>
      <c r="P111" s="33" t="s">
        <v>96</v>
      </c>
      <c r="Q111" s="5">
        <v>2083.34</v>
      </c>
      <c r="R111" s="5"/>
      <c r="S111" s="5">
        <v>2488.5500000000002</v>
      </c>
    </row>
    <row r="112" spans="1:19">
      <c r="A112" s="33"/>
      <c r="B112" s="33"/>
      <c r="C112" s="33"/>
      <c r="D112" s="33"/>
      <c r="E112" s="33"/>
      <c r="F112" s="33"/>
      <c r="G112" s="33"/>
      <c r="H112" s="33"/>
      <c r="I112" s="33" t="s">
        <v>79</v>
      </c>
      <c r="J112" s="34">
        <v>41670</v>
      </c>
      <c r="K112" s="33" t="s">
        <v>163</v>
      </c>
      <c r="L112" s="33"/>
      <c r="M112" s="33" t="s">
        <v>165</v>
      </c>
      <c r="N112" s="33" t="s">
        <v>0</v>
      </c>
      <c r="O112" s="35"/>
      <c r="P112" s="33" t="s">
        <v>96</v>
      </c>
      <c r="Q112" s="5">
        <v>288.54000000000002</v>
      </c>
      <c r="R112" s="5"/>
      <c r="S112" s="5">
        <v>2777.09</v>
      </c>
    </row>
    <row r="113" spans="1:19">
      <c r="A113" s="33"/>
      <c r="B113" s="33"/>
      <c r="C113" s="33"/>
      <c r="D113" s="33"/>
      <c r="E113" s="33"/>
      <c r="F113" s="33"/>
      <c r="G113" s="33"/>
      <c r="H113" s="33"/>
      <c r="I113" s="33" t="s">
        <v>79</v>
      </c>
      <c r="J113" s="34">
        <v>41670</v>
      </c>
      <c r="K113" s="33" t="s">
        <v>166</v>
      </c>
      <c r="L113" s="33"/>
      <c r="M113" s="33" t="s">
        <v>167</v>
      </c>
      <c r="N113" s="33" t="s">
        <v>0</v>
      </c>
      <c r="O113" s="35"/>
      <c r="P113" s="33" t="s">
        <v>97</v>
      </c>
      <c r="Q113" s="5">
        <v>49.9</v>
      </c>
      <c r="R113" s="5"/>
      <c r="S113" s="5">
        <v>2826.99</v>
      </c>
    </row>
    <row r="114" spans="1:19">
      <c r="A114" s="33"/>
      <c r="B114" s="33"/>
      <c r="C114" s="33"/>
      <c r="D114" s="33"/>
      <c r="E114" s="33"/>
      <c r="F114" s="33"/>
      <c r="G114" s="33"/>
      <c r="H114" s="33"/>
      <c r="I114" s="33" t="s">
        <v>79</v>
      </c>
      <c r="J114" s="34">
        <v>41670</v>
      </c>
      <c r="K114" s="33" t="s">
        <v>168</v>
      </c>
      <c r="L114" s="33"/>
      <c r="M114" s="33" t="s">
        <v>169</v>
      </c>
      <c r="N114" s="33" t="s">
        <v>0</v>
      </c>
      <c r="O114" s="35"/>
      <c r="P114" s="33" t="s">
        <v>95</v>
      </c>
      <c r="Q114" s="5">
        <v>2147.35</v>
      </c>
      <c r="R114" s="5"/>
      <c r="S114" s="5">
        <v>4974.34</v>
      </c>
    </row>
    <row r="115" spans="1:19">
      <c r="A115" s="33"/>
      <c r="B115" s="33"/>
      <c r="C115" s="33"/>
      <c r="D115" s="33"/>
      <c r="E115" s="33"/>
      <c r="F115" s="33"/>
      <c r="G115" s="33"/>
      <c r="H115" s="33"/>
      <c r="I115" s="33" t="s">
        <v>79</v>
      </c>
      <c r="J115" s="34">
        <v>41670</v>
      </c>
      <c r="K115" s="33" t="s">
        <v>168</v>
      </c>
      <c r="L115" s="33"/>
      <c r="M115" s="33" t="s">
        <v>170</v>
      </c>
      <c r="N115" s="33" t="s">
        <v>0</v>
      </c>
      <c r="O115" s="35"/>
      <c r="P115" s="33" t="s">
        <v>95</v>
      </c>
      <c r="Q115" s="5">
        <v>164.27</v>
      </c>
      <c r="R115" s="5"/>
      <c r="S115" s="5">
        <v>5138.6099999999997</v>
      </c>
    </row>
    <row r="116" spans="1:19">
      <c r="A116" s="33"/>
      <c r="B116" s="33"/>
      <c r="C116" s="33"/>
      <c r="D116" s="33"/>
      <c r="E116" s="33"/>
      <c r="F116" s="33"/>
      <c r="G116" s="33"/>
      <c r="H116" s="33"/>
      <c r="I116" s="33" t="s">
        <v>79</v>
      </c>
      <c r="J116" s="34">
        <v>41671</v>
      </c>
      <c r="K116" s="33" t="s">
        <v>199</v>
      </c>
      <c r="L116" s="33"/>
      <c r="M116" s="33" t="s">
        <v>169</v>
      </c>
      <c r="N116" s="33" t="s">
        <v>0</v>
      </c>
      <c r="O116" s="35"/>
      <c r="P116" s="33" t="s">
        <v>95</v>
      </c>
      <c r="Q116" s="5"/>
      <c r="R116" s="5">
        <v>2147.35</v>
      </c>
      <c r="S116" s="5">
        <v>2991.26</v>
      </c>
    </row>
    <row r="117" spans="1:19">
      <c r="A117" s="33"/>
      <c r="B117" s="33"/>
      <c r="C117" s="33"/>
      <c r="D117" s="33"/>
      <c r="E117" s="33"/>
      <c r="F117" s="33"/>
      <c r="G117" s="33"/>
      <c r="H117" s="33"/>
      <c r="I117" s="33" t="s">
        <v>79</v>
      </c>
      <c r="J117" s="34">
        <v>41671</v>
      </c>
      <c r="K117" s="33" t="s">
        <v>199</v>
      </c>
      <c r="L117" s="33"/>
      <c r="M117" s="33" t="s">
        <v>170</v>
      </c>
      <c r="N117" s="33" t="s">
        <v>0</v>
      </c>
      <c r="O117" s="35"/>
      <c r="P117" s="33" t="s">
        <v>95</v>
      </c>
      <c r="Q117" s="5"/>
      <c r="R117" s="5">
        <v>164.27</v>
      </c>
      <c r="S117" s="5">
        <v>2826.99</v>
      </c>
    </row>
    <row r="118" spans="1:19">
      <c r="A118" s="33"/>
      <c r="B118" s="33"/>
      <c r="C118" s="33"/>
      <c r="D118" s="33"/>
      <c r="E118" s="33"/>
      <c r="F118" s="33"/>
      <c r="G118" s="33"/>
      <c r="H118" s="33"/>
      <c r="I118" s="33" t="s">
        <v>79</v>
      </c>
      <c r="J118" s="34">
        <v>41685</v>
      </c>
      <c r="K118" s="33" t="s">
        <v>200</v>
      </c>
      <c r="L118" s="33"/>
      <c r="M118" s="33" t="s">
        <v>201</v>
      </c>
      <c r="N118" s="33" t="s">
        <v>0</v>
      </c>
      <c r="O118" s="35"/>
      <c r="P118" s="33" t="s">
        <v>96</v>
      </c>
      <c r="Q118" s="5">
        <v>2083.34</v>
      </c>
      <c r="R118" s="5"/>
      <c r="S118" s="5">
        <v>4910.33</v>
      </c>
    </row>
    <row r="119" spans="1:19">
      <c r="A119" s="33"/>
      <c r="B119" s="33"/>
      <c r="C119" s="33"/>
      <c r="D119" s="33"/>
      <c r="E119" s="33"/>
      <c r="F119" s="33"/>
      <c r="G119" s="33"/>
      <c r="H119" s="33"/>
      <c r="I119" s="33" t="s">
        <v>79</v>
      </c>
      <c r="J119" s="34">
        <v>41685</v>
      </c>
      <c r="K119" s="33" t="s">
        <v>200</v>
      </c>
      <c r="L119" s="33"/>
      <c r="M119" s="33" t="s">
        <v>202</v>
      </c>
      <c r="N119" s="33" t="s">
        <v>0</v>
      </c>
      <c r="O119" s="35"/>
      <c r="P119" s="33" t="s">
        <v>96</v>
      </c>
      <c r="Q119" s="5">
        <v>288.55</v>
      </c>
      <c r="R119" s="5"/>
      <c r="S119" s="5">
        <v>5198.88</v>
      </c>
    </row>
    <row r="120" spans="1:19">
      <c r="A120" s="33"/>
      <c r="B120" s="33"/>
      <c r="C120" s="33"/>
      <c r="D120" s="33"/>
      <c r="E120" s="33"/>
      <c r="F120" s="33"/>
      <c r="G120" s="33"/>
      <c r="H120" s="33"/>
      <c r="I120" s="33" t="s">
        <v>79</v>
      </c>
      <c r="J120" s="34">
        <v>41698</v>
      </c>
      <c r="K120" s="33" t="s">
        <v>203</v>
      </c>
      <c r="L120" s="33"/>
      <c r="M120" s="33" t="s">
        <v>204</v>
      </c>
      <c r="N120" s="33" t="s">
        <v>0</v>
      </c>
      <c r="O120" s="35"/>
      <c r="P120" s="33" t="s">
        <v>96</v>
      </c>
      <c r="Q120" s="5">
        <v>2083.34</v>
      </c>
      <c r="R120" s="5"/>
      <c r="S120" s="5">
        <v>7282.22</v>
      </c>
    </row>
    <row r="121" spans="1:19">
      <c r="A121" s="33"/>
      <c r="B121" s="33"/>
      <c r="C121" s="33"/>
      <c r="D121" s="33"/>
      <c r="E121" s="33"/>
      <c r="F121" s="33"/>
      <c r="G121" s="33"/>
      <c r="H121" s="33"/>
      <c r="I121" s="33" t="s">
        <v>79</v>
      </c>
      <c r="J121" s="34">
        <v>41698</v>
      </c>
      <c r="K121" s="33" t="s">
        <v>203</v>
      </c>
      <c r="L121" s="33"/>
      <c r="M121" s="33" t="s">
        <v>205</v>
      </c>
      <c r="N121" s="33" t="s">
        <v>0</v>
      </c>
      <c r="O121" s="35"/>
      <c r="P121" s="33" t="s">
        <v>96</v>
      </c>
      <c r="Q121" s="5">
        <v>205.88</v>
      </c>
      <c r="R121" s="5"/>
      <c r="S121" s="5">
        <v>7488.1</v>
      </c>
    </row>
    <row r="122" spans="1:19">
      <c r="A122" s="33"/>
      <c r="B122" s="33"/>
      <c r="C122" s="33"/>
      <c r="D122" s="33"/>
      <c r="E122" s="33"/>
      <c r="F122" s="33"/>
      <c r="G122" s="33"/>
      <c r="H122" s="33"/>
      <c r="I122" s="33" t="s">
        <v>79</v>
      </c>
      <c r="J122" s="34">
        <v>41698</v>
      </c>
      <c r="K122" s="33" t="s">
        <v>206</v>
      </c>
      <c r="L122" s="33"/>
      <c r="M122" s="33" t="s">
        <v>207</v>
      </c>
      <c r="N122" s="33" t="s">
        <v>0</v>
      </c>
      <c r="O122" s="35"/>
      <c r="P122" s="33" t="s">
        <v>95</v>
      </c>
      <c r="Q122" s="5">
        <v>2467.85</v>
      </c>
      <c r="R122" s="5"/>
      <c r="S122" s="5">
        <v>9955.9500000000007</v>
      </c>
    </row>
    <row r="123" spans="1:19">
      <c r="A123" s="33"/>
      <c r="B123" s="33"/>
      <c r="C123" s="33"/>
      <c r="D123" s="33"/>
      <c r="E123" s="33"/>
      <c r="F123" s="33"/>
      <c r="G123" s="33"/>
      <c r="H123" s="33"/>
      <c r="I123" s="33" t="s">
        <v>79</v>
      </c>
      <c r="J123" s="34">
        <v>41698</v>
      </c>
      <c r="K123" s="33" t="s">
        <v>206</v>
      </c>
      <c r="L123" s="33"/>
      <c r="M123" s="33" t="s">
        <v>208</v>
      </c>
      <c r="N123" s="33" t="s">
        <v>0</v>
      </c>
      <c r="O123" s="35"/>
      <c r="P123" s="33" t="s">
        <v>95</v>
      </c>
      <c r="Q123" s="5">
        <v>188.79</v>
      </c>
      <c r="R123" s="5"/>
      <c r="S123" s="5">
        <v>10144.74</v>
      </c>
    </row>
    <row r="124" spans="1:19">
      <c r="A124" s="33"/>
      <c r="B124" s="33"/>
      <c r="C124" s="33"/>
      <c r="D124" s="33"/>
      <c r="E124" s="33"/>
      <c r="F124" s="33"/>
      <c r="G124" s="33"/>
      <c r="H124" s="33"/>
      <c r="I124" s="33" t="s">
        <v>79</v>
      </c>
      <c r="J124" s="34">
        <v>41698</v>
      </c>
      <c r="K124" s="33" t="s">
        <v>426</v>
      </c>
      <c r="L124" s="33"/>
      <c r="M124" s="33" t="s">
        <v>427</v>
      </c>
      <c r="N124" s="33" t="s">
        <v>0</v>
      </c>
      <c r="O124" s="35"/>
      <c r="P124" s="33" t="s">
        <v>97</v>
      </c>
      <c r="Q124" s="5">
        <v>53.05</v>
      </c>
      <c r="R124" s="5"/>
      <c r="S124" s="5">
        <v>10197.790000000001</v>
      </c>
    </row>
    <row r="125" spans="1:19">
      <c r="A125" s="33"/>
      <c r="B125" s="33"/>
      <c r="C125" s="33"/>
      <c r="D125" s="33"/>
      <c r="E125" s="33"/>
      <c r="F125" s="33"/>
      <c r="G125" s="33"/>
      <c r="H125" s="33"/>
      <c r="I125" s="33" t="s">
        <v>79</v>
      </c>
      <c r="J125" s="34">
        <v>41699</v>
      </c>
      <c r="K125" s="33" t="s">
        <v>301</v>
      </c>
      <c r="L125" s="33"/>
      <c r="M125" s="33" t="s">
        <v>207</v>
      </c>
      <c r="N125" s="33" t="s">
        <v>0</v>
      </c>
      <c r="O125" s="35"/>
      <c r="P125" s="33" t="s">
        <v>95</v>
      </c>
      <c r="Q125" s="5"/>
      <c r="R125" s="5">
        <v>2467.85</v>
      </c>
      <c r="S125" s="5">
        <v>7729.94</v>
      </c>
    </row>
    <row r="126" spans="1:19">
      <c r="A126" s="33"/>
      <c r="B126" s="33"/>
      <c r="C126" s="33"/>
      <c r="D126" s="33"/>
      <c r="E126" s="33"/>
      <c r="F126" s="33"/>
      <c r="G126" s="33"/>
      <c r="H126" s="33"/>
      <c r="I126" s="33" t="s">
        <v>79</v>
      </c>
      <c r="J126" s="34">
        <v>41699</v>
      </c>
      <c r="K126" s="33" t="s">
        <v>301</v>
      </c>
      <c r="L126" s="33"/>
      <c r="M126" s="33" t="s">
        <v>208</v>
      </c>
      <c r="N126" s="33" t="s">
        <v>0</v>
      </c>
      <c r="O126" s="35"/>
      <c r="P126" s="33" t="s">
        <v>95</v>
      </c>
      <c r="Q126" s="5"/>
      <c r="R126" s="5">
        <v>188.79</v>
      </c>
      <c r="S126" s="5">
        <v>7541.15</v>
      </c>
    </row>
    <row r="127" spans="1:19">
      <c r="A127" s="33"/>
      <c r="B127" s="33"/>
      <c r="C127" s="33"/>
      <c r="D127" s="33"/>
      <c r="E127" s="33"/>
      <c r="F127" s="33"/>
      <c r="G127" s="33"/>
      <c r="H127" s="33"/>
      <c r="I127" s="33" t="s">
        <v>79</v>
      </c>
      <c r="J127" s="34">
        <v>41713</v>
      </c>
      <c r="K127" s="33" t="s">
        <v>302</v>
      </c>
      <c r="L127" s="33"/>
      <c r="M127" s="33" t="s">
        <v>303</v>
      </c>
      <c r="N127" s="33" t="s">
        <v>0</v>
      </c>
      <c r="O127" s="35"/>
      <c r="P127" s="33" t="s">
        <v>96</v>
      </c>
      <c r="Q127" s="5">
        <v>2083.34</v>
      </c>
      <c r="R127" s="5"/>
      <c r="S127" s="5">
        <v>9624.49</v>
      </c>
    </row>
    <row r="128" spans="1:19">
      <c r="A128" s="33"/>
      <c r="B128" s="33"/>
      <c r="C128" s="33"/>
      <c r="D128" s="33"/>
      <c r="E128" s="33"/>
      <c r="F128" s="33"/>
      <c r="G128" s="33"/>
      <c r="H128" s="33"/>
      <c r="I128" s="33" t="s">
        <v>79</v>
      </c>
      <c r="J128" s="34">
        <v>41713</v>
      </c>
      <c r="K128" s="33" t="s">
        <v>302</v>
      </c>
      <c r="L128" s="33"/>
      <c r="M128" s="33" t="s">
        <v>304</v>
      </c>
      <c r="N128" s="33" t="s">
        <v>0</v>
      </c>
      <c r="O128" s="35"/>
      <c r="P128" s="33" t="s">
        <v>96</v>
      </c>
      <c r="Q128" s="5">
        <v>159.38</v>
      </c>
      <c r="R128" s="5"/>
      <c r="S128" s="5">
        <v>9783.8700000000008</v>
      </c>
    </row>
    <row r="129" spans="1:19">
      <c r="A129" s="33"/>
      <c r="B129" s="33"/>
      <c r="C129" s="33"/>
      <c r="D129" s="33"/>
      <c r="E129" s="33"/>
      <c r="F129" s="33"/>
      <c r="G129" s="33"/>
      <c r="H129" s="33"/>
      <c r="I129" s="33" t="s">
        <v>79</v>
      </c>
      <c r="J129" s="34">
        <v>41729</v>
      </c>
      <c r="K129" s="33" t="s">
        <v>305</v>
      </c>
      <c r="L129" s="33"/>
      <c r="M129" s="33" t="s">
        <v>306</v>
      </c>
      <c r="N129" s="33" t="s">
        <v>0</v>
      </c>
      <c r="O129" s="35"/>
      <c r="P129" s="33" t="s">
        <v>96</v>
      </c>
      <c r="Q129" s="5">
        <v>2083.34</v>
      </c>
      <c r="R129" s="5"/>
      <c r="S129" s="5">
        <v>11867.21</v>
      </c>
    </row>
    <row r="130" spans="1:19">
      <c r="A130" s="33"/>
      <c r="B130" s="33"/>
      <c r="C130" s="33"/>
      <c r="D130" s="33"/>
      <c r="E130" s="33"/>
      <c r="F130" s="33"/>
      <c r="G130" s="33"/>
      <c r="H130" s="33"/>
      <c r="I130" s="33" t="s">
        <v>79</v>
      </c>
      <c r="J130" s="34">
        <v>41729</v>
      </c>
      <c r="K130" s="33" t="s">
        <v>305</v>
      </c>
      <c r="L130" s="33"/>
      <c r="M130" s="33" t="s">
        <v>307</v>
      </c>
      <c r="N130" s="33" t="s">
        <v>0</v>
      </c>
      <c r="O130" s="35"/>
      <c r="P130" s="33" t="s">
        <v>96</v>
      </c>
      <c r="Q130" s="5">
        <v>159.38</v>
      </c>
      <c r="R130" s="5"/>
      <c r="S130" s="5">
        <v>12026.59</v>
      </c>
    </row>
    <row r="131" spans="1:19">
      <c r="A131" s="33"/>
      <c r="B131" s="33"/>
      <c r="C131" s="33"/>
      <c r="D131" s="33"/>
      <c r="E131" s="33"/>
      <c r="F131" s="33"/>
      <c r="G131" s="33"/>
      <c r="H131" s="33"/>
      <c r="I131" s="33" t="s">
        <v>79</v>
      </c>
      <c r="J131" s="34">
        <v>41729</v>
      </c>
      <c r="K131" s="33" t="s">
        <v>308</v>
      </c>
      <c r="L131" s="33"/>
      <c r="M131" s="33" t="s">
        <v>309</v>
      </c>
      <c r="N131" s="33" t="s">
        <v>0</v>
      </c>
      <c r="O131" s="35"/>
      <c r="P131" s="33" t="s">
        <v>95</v>
      </c>
      <c r="Q131" s="5">
        <v>2596.0500000000002</v>
      </c>
      <c r="R131" s="5"/>
      <c r="S131" s="5">
        <v>14622.64</v>
      </c>
    </row>
    <row r="132" spans="1:19">
      <c r="A132" s="33"/>
      <c r="B132" s="33"/>
      <c r="C132" s="33"/>
      <c r="D132" s="33"/>
      <c r="E132" s="33"/>
      <c r="F132" s="33"/>
      <c r="G132" s="33"/>
      <c r="H132" s="33"/>
      <c r="I132" s="33" t="s">
        <v>79</v>
      </c>
      <c r="J132" s="34">
        <v>41729</v>
      </c>
      <c r="K132" s="33" t="s">
        <v>308</v>
      </c>
      <c r="L132" s="33"/>
      <c r="M132" s="33" t="s">
        <v>310</v>
      </c>
      <c r="N132" s="33" t="s">
        <v>0</v>
      </c>
      <c r="O132" s="35"/>
      <c r="P132" s="33" t="s">
        <v>95</v>
      </c>
      <c r="Q132" s="5">
        <v>198.6</v>
      </c>
      <c r="R132" s="5"/>
      <c r="S132" s="5">
        <v>14821.24</v>
      </c>
    </row>
    <row r="133" spans="1:19">
      <c r="A133" s="33"/>
      <c r="B133" s="33"/>
      <c r="C133" s="33"/>
      <c r="D133" s="33"/>
      <c r="E133" s="33"/>
      <c r="F133" s="33"/>
      <c r="G133" s="33"/>
      <c r="H133" s="33"/>
      <c r="I133" s="33" t="s">
        <v>79</v>
      </c>
      <c r="J133" s="34">
        <v>41729</v>
      </c>
      <c r="K133" s="33" t="s">
        <v>311</v>
      </c>
      <c r="L133" s="33"/>
      <c r="M133" s="33" t="s">
        <v>312</v>
      </c>
      <c r="N133" s="33" t="s">
        <v>0</v>
      </c>
      <c r="O133" s="35"/>
      <c r="P133" s="33" t="s">
        <v>97</v>
      </c>
      <c r="Q133" s="5">
        <v>50.79</v>
      </c>
      <c r="R133" s="5"/>
      <c r="S133" s="5">
        <v>14872.03</v>
      </c>
    </row>
    <row r="134" spans="1:19">
      <c r="A134" s="33"/>
      <c r="B134" s="33"/>
      <c r="C134" s="33"/>
      <c r="D134" s="33"/>
      <c r="E134" s="33"/>
      <c r="F134" s="33"/>
      <c r="G134" s="33"/>
      <c r="H134" s="33"/>
      <c r="I134" s="33" t="s">
        <v>79</v>
      </c>
      <c r="J134" s="34">
        <v>41730</v>
      </c>
      <c r="K134" s="33" t="s">
        <v>313</v>
      </c>
      <c r="L134" s="33"/>
      <c r="M134" s="33" t="s">
        <v>309</v>
      </c>
      <c r="N134" s="33" t="s">
        <v>0</v>
      </c>
      <c r="O134" s="35"/>
      <c r="P134" s="33" t="s">
        <v>95</v>
      </c>
      <c r="Q134" s="5"/>
      <c r="R134" s="5">
        <v>2596.0500000000002</v>
      </c>
      <c r="S134" s="5">
        <v>12275.98</v>
      </c>
    </row>
    <row r="135" spans="1:19">
      <c r="A135" s="33"/>
      <c r="B135" s="33"/>
      <c r="C135" s="33"/>
      <c r="D135" s="33"/>
      <c r="E135" s="33"/>
      <c r="F135" s="33"/>
      <c r="G135" s="33"/>
      <c r="H135" s="33"/>
      <c r="I135" s="33" t="s">
        <v>79</v>
      </c>
      <c r="J135" s="34">
        <v>41730</v>
      </c>
      <c r="K135" s="33" t="s">
        <v>313</v>
      </c>
      <c r="L135" s="33"/>
      <c r="M135" s="33" t="s">
        <v>310</v>
      </c>
      <c r="N135" s="33" t="s">
        <v>0</v>
      </c>
      <c r="O135" s="35"/>
      <c r="P135" s="33" t="s">
        <v>95</v>
      </c>
      <c r="Q135" s="5"/>
      <c r="R135" s="5">
        <v>198.6</v>
      </c>
      <c r="S135" s="5">
        <v>12077.38</v>
      </c>
    </row>
    <row r="136" spans="1:19">
      <c r="A136" s="33"/>
      <c r="B136" s="33"/>
      <c r="C136" s="33"/>
      <c r="D136" s="33"/>
      <c r="E136" s="33"/>
      <c r="F136" s="33"/>
      <c r="G136" s="33"/>
      <c r="H136" s="33"/>
      <c r="I136" s="33" t="s">
        <v>79</v>
      </c>
      <c r="J136" s="34">
        <v>41744</v>
      </c>
      <c r="K136" s="33" t="s">
        <v>314</v>
      </c>
      <c r="L136" s="33"/>
      <c r="M136" s="33" t="s">
        <v>315</v>
      </c>
      <c r="N136" s="33" t="s">
        <v>0</v>
      </c>
      <c r="O136" s="35"/>
      <c r="P136" s="33" t="s">
        <v>96</v>
      </c>
      <c r="Q136" s="5">
        <v>2083.34</v>
      </c>
      <c r="R136" s="5"/>
      <c r="S136" s="5">
        <v>14160.72</v>
      </c>
    </row>
    <row r="137" spans="1:19">
      <c r="A137" s="33"/>
      <c r="B137" s="33"/>
      <c r="C137" s="33"/>
      <c r="D137" s="33"/>
      <c r="E137" s="33"/>
      <c r="F137" s="33"/>
      <c r="G137" s="33"/>
      <c r="H137" s="33"/>
      <c r="I137" s="33" t="s">
        <v>79</v>
      </c>
      <c r="J137" s="34">
        <v>41744</v>
      </c>
      <c r="K137" s="33" t="s">
        <v>314</v>
      </c>
      <c r="L137" s="33"/>
      <c r="M137" s="33" t="s">
        <v>316</v>
      </c>
      <c r="N137" s="33" t="s">
        <v>0</v>
      </c>
      <c r="O137" s="35"/>
      <c r="P137" s="33" t="s">
        <v>96</v>
      </c>
      <c r="Q137" s="5">
        <v>159.38</v>
      </c>
      <c r="R137" s="5"/>
      <c r="S137" s="5">
        <v>14320.1</v>
      </c>
    </row>
    <row r="138" spans="1:19">
      <c r="A138" s="33"/>
      <c r="B138" s="33"/>
      <c r="C138" s="33"/>
      <c r="D138" s="33"/>
      <c r="E138" s="33"/>
      <c r="F138" s="33"/>
      <c r="G138" s="33"/>
      <c r="H138" s="33"/>
      <c r="I138" s="33" t="s">
        <v>79</v>
      </c>
      <c r="J138" s="34">
        <v>41759</v>
      </c>
      <c r="K138" s="33" t="s">
        <v>317</v>
      </c>
      <c r="L138" s="33"/>
      <c r="M138" s="33" t="s">
        <v>318</v>
      </c>
      <c r="N138" s="33" t="s">
        <v>0</v>
      </c>
      <c r="O138" s="35"/>
      <c r="P138" s="33" t="s">
        <v>95</v>
      </c>
      <c r="Q138" s="5">
        <v>1955.05</v>
      </c>
      <c r="R138" s="5"/>
      <c r="S138" s="5">
        <v>16275.15</v>
      </c>
    </row>
    <row r="139" spans="1:19">
      <c r="A139" s="33"/>
      <c r="B139" s="33"/>
      <c r="C139" s="33"/>
      <c r="D139" s="33"/>
      <c r="E139" s="33"/>
      <c r="F139" s="33"/>
      <c r="G139" s="33"/>
      <c r="H139" s="33"/>
      <c r="I139" s="33" t="s">
        <v>79</v>
      </c>
      <c r="J139" s="34">
        <v>41759</v>
      </c>
      <c r="K139" s="33" t="s">
        <v>317</v>
      </c>
      <c r="L139" s="33"/>
      <c r="M139" s="33" t="s">
        <v>318</v>
      </c>
      <c r="N139" s="33" t="s">
        <v>0</v>
      </c>
      <c r="O139" s="35"/>
      <c r="P139" s="33" t="s">
        <v>95</v>
      </c>
      <c r="Q139" s="5">
        <v>149.56</v>
      </c>
      <c r="R139" s="5"/>
      <c r="S139" s="5">
        <v>16424.71</v>
      </c>
    </row>
    <row r="140" spans="1:19">
      <c r="A140" s="33"/>
      <c r="B140" s="33"/>
      <c r="C140" s="33"/>
      <c r="D140" s="33"/>
      <c r="E140" s="33"/>
      <c r="F140" s="33"/>
      <c r="G140" s="33"/>
      <c r="H140" s="33"/>
      <c r="I140" s="33" t="s">
        <v>79</v>
      </c>
      <c r="J140" s="34">
        <v>41759</v>
      </c>
      <c r="K140" s="33" t="s">
        <v>319</v>
      </c>
      <c r="L140" s="33"/>
      <c r="M140" s="33" t="s">
        <v>320</v>
      </c>
      <c r="N140" s="33" t="s">
        <v>0</v>
      </c>
      <c r="O140" s="35"/>
      <c r="P140" s="33" t="s">
        <v>97</v>
      </c>
      <c r="Q140" s="5">
        <v>53.34</v>
      </c>
      <c r="R140" s="5"/>
      <c r="S140" s="5">
        <v>16478.05</v>
      </c>
    </row>
    <row r="141" spans="1:19">
      <c r="A141" s="33"/>
      <c r="B141" s="33"/>
      <c r="C141" s="33"/>
      <c r="D141" s="33"/>
      <c r="E141" s="33"/>
      <c r="F141" s="33"/>
      <c r="G141" s="33"/>
      <c r="H141" s="33"/>
      <c r="I141" s="33" t="s">
        <v>79</v>
      </c>
      <c r="J141" s="34">
        <v>41759</v>
      </c>
      <c r="K141" s="33" t="s">
        <v>321</v>
      </c>
      <c r="L141" s="33"/>
      <c r="M141" s="33" t="s">
        <v>322</v>
      </c>
      <c r="N141" s="33" t="s">
        <v>0</v>
      </c>
      <c r="O141" s="35"/>
      <c r="P141" s="33" t="s">
        <v>96</v>
      </c>
      <c r="Q141" s="5">
        <v>2083.34</v>
      </c>
      <c r="R141" s="5"/>
      <c r="S141" s="5">
        <v>18561.39</v>
      </c>
    </row>
    <row r="142" spans="1:19">
      <c r="A142" s="33"/>
      <c r="B142" s="33"/>
      <c r="C142" s="33"/>
      <c r="D142" s="33"/>
      <c r="E142" s="33"/>
      <c r="F142" s="33"/>
      <c r="G142" s="33"/>
      <c r="H142" s="33"/>
      <c r="I142" s="33" t="s">
        <v>79</v>
      </c>
      <c r="J142" s="34">
        <v>41759</v>
      </c>
      <c r="K142" s="33" t="s">
        <v>321</v>
      </c>
      <c r="L142" s="33"/>
      <c r="M142" s="33" t="s">
        <v>323</v>
      </c>
      <c r="N142" s="33" t="s">
        <v>0</v>
      </c>
      <c r="O142" s="35"/>
      <c r="P142" s="33" t="s">
        <v>96</v>
      </c>
      <c r="Q142" s="5">
        <v>159.38</v>
      </c>
      <c r="R142" s="5"/>
      <c r="S142" s="5">
        <v>18720.77</v>
      </c>
    </row>
    <row r="143" spans="1:19">
      <c r="A143" s="33"/>
      <c r="B143" s="33"/>
      <c r="C143" s="33"/>
      <c r="D143" s="33"/>
      <c r="E143" s="33"/>
      <c r="F143" s="33"/>
      <c r="G143" s="33"/>
      <c r="H143" s="33"/>
      <c r="I143" s="33" t="s">
        <v>79</v>
      </c>
      <c r="J143" s="34">
        <v>41760</v>
      </c>
      <c r="K143" s="33" t="s">
        <v>428</v>
      </c>
      <c r="L143" s="33"/>
      <c r="M143" s="33" t="s">
        <v>318</v>
      </c>
      <c r="N143" s="33" t="s">
        <v>0</v>
      </c>
      <c r="O143" s="35"/>
      <c r="P143" s="33" t="s">
        <v>95</v>
      </c>
      <c r="Q143" s="5"/>
      <c r="R143" s="5">
        <v>1955.05</v>
      </c>
      <c r="S143" s="5">
        <v>16765.72</v>
      </c>
    </row>
    <row r="144" spans="1:19">
      <c r="A144" s="33"/>
      <c r="B144" s="33"/>
      <c r="C144" s="33"/>
      <c r="D144" s="33"/>
      <c r="E144" s="33"/>
      <c r="F144" s="33"/>
      <c r="G144" s="33"/>
      <c r="H144" s="33"/>
      <c r="I144" s="33" t="s">
        <v>79</v>
      </c>
      <c r="J144" s="34">
        <v>41760</v>
      </c>
      <c r="K144" s="33" t="s">
        <v>428</v>
      </c>
      <c r="L144" s="33"/>
      <c r="M144" s="33" t="s">
        <v>318</v>
      </c>
      <c r="N144" s="33" t="s">
        <v>0</v>
      </c>
      <c r="O144" s="35"/>
      <c r="P144" s="33" t="s">
        <v>95</v>
      </c>
      <c r="Q144" s="5"/>
      <c r="R144" s="5">
        <v>149.56</v>
      </c>
      <c r="S144" s="5">
        <v>16616.16</v>
      </c>
    </row>
    <row r="145" spans="1:19">
      <c r="A145" s="33"/>
      <c r="B145" s="33"/>
      <c r="C145" s="33"/>
      <c r="D145" s="33"/>
      <c r="E145" s="33"/>
      <c r="F145" s="33"/>
      <c r="G145" s="33"/>
      <c r="H145" s="33"/>
      <c r="I145" s="33" t="s">
        <v>79</v>
      </c>
      <c r="J145" s="34">
        <v>41774</v>
      </c>
      <c r="K145" s="33" t="s">
        <v>429</v>
      </c>
      <c r="L145" s="33"/>
      <c r="M145" s="33" t="s">
        <v>430</v>
      </c>
      <c r="N145" s="33" t="s">
        <v>0</v>
      </c>
      <c r="O145" s="35"/>
      <c r="P145" s="33" t="s">
        <v>96</v>
      </c>
      <c r="Q145" s="5">
        <v>2083.34</v>
      </c>
      <c r="R145" s="5"/>
      <c r="S145" s="5">
        <v>18699.5</v>
      </c>
    </row>
    <row r="146" spans="1:19">
      <c r="A146" s="33"/>
      <c r="B146" s="33"/>
      <c r="C146" s="33"/>
      <c r="D146" s="33"/>
      <c r="E146" s="33"/>
      <c r="F146" s="33"/>
      <c r="G146" s="33"/>
      <c r="H146" s="33"/>
      <c r="I146" s="33" t="s">
        <v>79</v>
      </c>
      <c r="J146" s="34">
        <v>41774</v>
      </c>
      <c r="K146" s="33" t="s">
        <v>429</v>
      </c>
      <c r="L146" s="33"/>
      <c r="M146" s="33" t="s">
        <v>431</v>
      </c>
      <c r="N146" s="33" t="s">
        <v>0</v>
      </c>
      <c r="O146" s="35"/>
      <c r="P146" s="33" t="s">
        <v>96</v>
      </c>
      <c r="Q146" s="5">
        <v>159.38</v>
      </c>
      <c r="R146" s="5"/>
      <c r="S146" s="5">
        <v>18858.88</v>
      </c>
    </row>
    <row r="147" spans="1:19">
      <c r="A147" s="33"/>
      <c r="B147" s="33"/>
      <c r="C147" s="33"/>
      <c r="D147" s="33"/>
      <c r="E147" s="33"/>
      <c r="F147" s="33"/>
      <c r="G147" s="33"/>
      <c r="H147" s="33"/>
      <c r="I147" s="33" t="s">
        <v>79</v>
      </c>
      <c r="J147" s="34">
        <v>41790</v>
      </c>
      <c r="K147" s="33" t="s">
        <v>432</v>
      </c>
      <c r="L147" s="33"/>
      <c r="M147" s="33" t="s">
        <v>433</v>
      </c>
      <c r="N147" s="33" t="s">
        <v>0</v>
      </c>
      <c r="O147" s="35"/>
      <c r="P147" s="33" t="s">
        <v>96</v>
      </c>
      <c r="Q147" s="5">
        <v>2083.34</v>
      </c>
      <c r="R147" s="5"/>
      <c r="S147" s="5">
        <v>20942.22</v>
      </c>
    </row>
    <row r="148" spans="1:19">
      <c r="A148" s="33"/>
      <c r="B148" s="33"/>
      <c r="C148" s="33"/>
      <c r="D148" s="33"/>
      <c r="E148" s="33"/>
      <c r="F148" s="33"/>
      <c r="G148" s="33"/>
      <c r="H148" s="33"/>
      <c r="I148" s="33" t="s">
        <v>79</v>
      </c>
      <c r="J148" s="34">
        <v>41790</v>
      </c>
      <c r="K148" s="33" t="s">
        <v>432</v>
      </c>
      <c r="L148" s="33"/>
      <c r="M148" s="33" t="s">
        <v>434</v>
      </c>
      <c r="N148" s="33" t="s">
        <v>0</v>
      </c>
      <c r="O148" s="35"/>
      <c r="P148" s="33" t="s">
        <v>96</v>
      </c>
      <c r="Q148" s="5">
        <v>159.38</v>
      </c>
      <c r="R148" s="5"/>
      <c r="S148" s="5">
        <v>21101.599999999999</v>
      </c>
    </row>
    <row r="149" spans="1:19">
      <c r="A149" s="33"/>
      <c r="B149" s="33"/>
      <c r="C149" s="33"/>
      <c r="D149" s="33"/>
      <c r="E149" s="33"/>
      <c r="F149" s="33"/>
      <c r="G149" s="33"/>
      <c r="H149" s="33"/>
      <c r="I149" s="33" t="s">
        <v>79</v>
      </c>
      <c r="J149" s="34">
        <v>41790</v>
      </c>
      <c r="K149" s="33" t="s">
        <v>435</v>
      </c>
      <c r="L149" s="33"/>
      <c r="M149" s="33" t="s">
        <v>436</v>
      </c>
      <c r="N149" s="33" t="s">
        <v>0</v>
      </c>
      <c r="O149" s="35"/>
      <c r="P149" s="33" t="s">
        <v>95</v>
      </c>
      <c r="Q149" s="5">
        <v>2275.5500000000002</v>
      </c>
      <c r="R149" s="5"/>
      <c r="S149" s="5">
        <v>23377.15</v>
      </c>
    </row>
    <row r="150" spans="1:19">
      <c r="A150" s="33"/>
      <c r="B150" s="33"/>
      <c r="C150" s="33"/>
      <c r="D150" s="33"/>
      <c r="E150" s="33"/>
      <c r="F150" s="33"/>
      <c r="G150" s="33"/>
      <c r="H150" s="33"/>
      <c r="I150" s="33" t="s">
        <v>79</v>
      </c>
      <c r="J150" s="34">
        <v>41790</v>
      </c>
      <c r="K150" s="33" t="s">
        <v>435</v>
      </c>
      <c r="L150" s="33"/>
      <c r="M150" s="33" t="s">
        <v>437</v>
      </c>
      <c r="N150" s="33" t="s">
        <v>0</v>
      </c>
      <c r="O150" s="35"/>
      <c r="P150" s="33" t="s">
        <v>95</v>
      </c>
      <c r="Q150" s="5">
        <v>174.08</v>
      </c>
      <c r="R150" s="5"/>
      <c r="S150" s="5">
        <v>23551.23</v>
      </c>
    </row>
    <row r="151" spans="1:19">
      <c r="A151" s="33"/>
      <c r="B151" s="33"/>
      <c r="C151" s="33"/>
      <c r="D151" s="33"/>
      <c r="E151" s="33"/>
      <c r="F151" s="33"/>
      <c r="G151" s="33"/>
      <c r="H151" s="33"/>
      <c r="I151" s="33" t="s">
        <v>79</v>
      </c>
      <c r="J151" s="34">
        <v>41790</v>
      </c>
      <c r="K151" s="33" t="s">
        <v>438</v>
      </c>
      <c r="L151" s="33"/>
      <c r="M151" s="33" t="s">
        <v>439</v>
      </c>
      <c r="N151" s="33" t="s">
        <v>0</v>
      </c>
      <c r="O151" s="35"/>
      <c r="P151" s="33" t="s">
        <v>97</v>
      </c>
      <c r="Q151" s="5">
        <v>51.82</v>
      </c>
      <c r="R151" s="5"/>
      <c r="S151" s="5">
        <v>23603.05</v>
      </c>
    </row>
    <row r="152" spans="1:19">
      <c r="A152" s="33"/>
      <c r="B152" s="33"/>
      <c r="C152" s="33"/>
      <c r="D152" s="33"/>
      <c r="E152" s="33"/>
      <c r="F152" s="33"/>
      <c r="G152" s="33"/>
      <c r="H152" s="33"/>
      <c r="I152" s="33" t="s">
        <v>79</v>
      </c>
      <c r="J152" s="34">
        <v>41791</v>
      </c>
      <c r="K152" s="33" t="s">
        <v>440</v>
      </c>
      <c r="L152" s="33"/>
      <c r="M152" s="33" t="s">
        <v>436</v>
      </c>
      <c r="N152" s="33" t="s">
        <v>0</v>
      </c>
      <c r="O152" s="35"/>
      <c r="P152" s="33" t="s">
        <v>95</v>
      </c>
      <c r="Q152" s="5"/>
      <c r="R152" s="5">
        <v>2275.5500000000002</v>
      </c>
      <c r="S152" s="5">
        <v>21327.5</v>
      </c>
    </row>
    <row r="153" spans="1:19" ht="16" thickBot="1">
      <c r="A153" s="33"/>
      <c r="B153" s="33"/>
      <c r="C153" s="33"/>
      <c r="D153" s="33"/>
      <c r="E153" s="33"/>
      <c r="F153" s="33"/>
      <c r="G153" s="33"/>
      <c r="H153" s="33"/>
      <c r="I153" s="33" t="s">
        <v>79</v>
      </c>
      <c r="J153" s="34">
        <v>41791</v>
      </c>
      <c r="K153" s="33" t="s">
        <v>440</v>
      </c>
      <c r="L153" s="33"/>
      <c r="M153" s="33" t="s">
        <v>437</v>
      </c>
      <c r="N153" s="33" t="s">
        <v>0</v>
      </c>
      <c r="O153" s="35"/>
      <c r="P153" s="33" t="s">
        <v>95</v>
      </c>
      <c r="Q153" s="36"/>
      <c r="R153" s="36">
        <v>174.08</v>
      </c>
      <c r="S153" s="36">
        <v>21153.42</v>
      </c>
    </row>
    <row r="154" spans="1:19">
      <c r="A154" s="33"/>
      <c r="B154" s="33"/>
      <c r="C154" s="33"/>
      <c r="D154" s="33"/>
      <c r="E154" s="33"/>
      <c r="F154" s="33"/>
      <c r="G154" s="33" t="s">
        <v>98</v>
      </c>
      <c r="H154" s="33"/>
      <c r="I154" s="33"/>
      <c r="J154" s="34"/>
      <c r="K154" s="33"/>
      <c r="L154" s="33"/>
      <c r="M154" s="33"/>
      <c r="N154" s="33"/>
      <c r="O154" s="33"/>
      <c r="P154" s="33"/>
      <c r="Q154" s="5">
        <v>35437.25</v>
      </c>
      <c r="R154" s="5">
        <v>14283.83</v>
      </c>
      <c r="S154" s="5">
        <v>21153.42</v>
      </c>
    </row>
    <row r="155" spans="1:19">
      <c r="A155" s="4"/>
      <c r="B155" s="4"/>
      <c r="C155" s="4"/>
      <c r="D155" s="4"/>
      <c r="E155" s="4"/>
      <c r="F155" s="4"/>
      <c r="G155" s="4" t="s">
        <v>34</v>
      </c>
      <c r="H155" s="4"/>
      <c r="I155" s="4"/>
      <c r="J155" s="31"/>
      <c r="K155" s="4"/>
      <c r="L155" s="4"/>
      <c r="M155" s="4"/>
      <c r="N155" s="4"/>
      <c r="O155" s="4"/>
      <c r="P155" s="4"/>
      <c r="Q155" s="32"/>
      <c r="R155" s="32"/>
      <c r="S155" s="32"/>
    </row>
    <row r="156" spans="1:19">
      <c r="A156" s="33"/>
      <c r="B156" s="33"/>
      <c r="C156" s="33"/>
      <c r="D156" s="33"/>
      <c r="E156" s="33"/>
      <c r="F156" s="33"/>
      <c r="G156" s="33"/>
      <c r="H156" s="33"/>
      <c r="I156" s="33" t="s">
        <v>99</v>
      </c>
      <c r="J156" s="34">
        <v>41664</v>
      </c>
      <c r="K156" s="33" t="s">
        <v>209</v>
      </c>
      <c r="L156" s="33" t="s">
        <v>210</v>
      </c>
      <c r="M156" s="33" t="s">
        <v>211</v>
      </c>
      <c r="N156" s="33" t="s">
        <v>6</v>
      </c>
      <c r="O156" s="35"/>
      <c r="P156" s="33" t="s">
        <v>100</v>
      </c>
      <c r="Q156" s="5">
        <v>5.99</v>
      </c>
      <c r="R156" s="5"/>
      <c r="S156" s="5">
        <v>5.99</v>
      </c>
    </row>
    <row r="157" spans="1:19">
      <c r="A157" s="33"/>
      <c r="B157" s="33"/>
      <c r="C157" s="33"/>
      <c r="D157" s="33"/>
      <c r="E157" s="33"/>
      <c r="F157" s="33"/>
      <c r="G157" s="33"/>
      <c r="H157" s="33"/>
      <c r="I157" s="33" t="s">
        <v>99</v>
      </c>
      <c r="J157" s="34">
        <v>41664</v>
      </c>
      <c r="K157" s="33" t="s">
        <v>209</v>
      </c>
      <c r="L157" s="33" t="s">
        <v>210</v>
      </c>
      <c r="M157" s="33" t="s">
        <v>212</v>
      </c>
      <c r="N157" s="33" t="s">
        <v>6</v>
      </c>
      <c r="O157" s="35"/>
      <c r="P157" s="33" t="s">
        <v>100</v>
      </c>
      <c r="Q157" s="5">
        <v>18</v>
      </c>
      <c r="R157" s="5"/>
      <c r="S157" s="5">
        <v>23.99</v>
      </c>
    </row>
    <row r="158" spans="1:19">
      <c r="A158" s="33"/>
      <c r="B158" s="33"/>
      <c r="C158" s="33"/>
      <c r="D158" s="33"/>
      <c r="E158" s="33"/>
      <c r="F158" s="33"/>
      <c r="G158" s="33"/>
      <c r="H158" s="33"/>
      <c r="I158" s="33" t="s">
        <v>99</v>
      </c>
      <c r="J158" s="34">
        <v>41695</v>
      </c>
      <c r="K158" s="33" t="s">
        <v>209</v>
      </c>
      <c r="L158" s="33" t="s">
        <v>210</v>
      </c>
      <c r="M158" s="33" t="s">
        <v>211</v>
      </c>
      <c r="N158" s="33" t="s">
        <v>6</v>
      </c>
      <c r="O158" s="35"/>
      <c r="P158" s="33" t="s">
        <v>100</v>
      </c>
      <c r="Q158" s="5">
        <v>5.99</v>
      </c>
      <c r="R158" s="5"/>
      <c r="S158" s="5">
        <v>29.98</v>
      </c>
    </row>
    <row r="159" spans="1:19">
      <c r="A159" s="33"/>
      <c r="B159" s="33"/>
      <c r="C159" s="33"/>
      <c r="D159" s="33"/>
      <c r="E159" s="33"/>
      <c r="F159" s="33"/>
      <c r="G159" s="33"/>
      <c r="H159" s="33"/>
      <c r="I159" s="33" t="s">
        <v>99</v>
      </c>
      <c r="J159" s="34">
        <v>41695</v>
      </c>
      <c r="K159" s="33" t="s">
        <v>209</v>
      </c>
      <c r="L159" s="33" t="s">
        <v>210</v>
      </c>
      <c r="M159" s="33" t="s">
        <v>324</v>
      </c>
      <c r="N159" s="33" t="s">
        <v>6</v>
      </c>
      <c r="O159" s="35"/>
      <c r="P159" s="33" t="s">
        <v>100</v>
      </c>
      <c r="Q159" s="5">
        <v>44.64</v>
      </c>
      <c r="R159" s="5"/>
      <c r="S159" s="5">
        <v>74.62</v>
      </c>
    </row>
    <row r="160" spans="1:19">
      <c r="A160" s="33"/>
      <c r="B160" s="33"/>
      <c r="C160" s="33"/>
      <c r="D160" s="33"/>
      <c r="E160" s="33"/>
      <c r="F160" s="33"/>
      <c r="G160" s="33"/>
      <c r="H160" s="33"/>
      <c r="I160" s="33" t="s">
        <v>99</v>
      </c>
      <c r="J160" s="34">
        <v>41695</v>
      </c>
      <c r="K160" s="33" t="s">
        <v>209</v>
      </c>
      <c r="L160" s="33" t="s">
        <v>210</v>
      </c>
      <c r="M160" s="33" t="s">
        <v>325</v>
      </c>
      <c r="N160" s="33" t="s">
        <v>6</v>
      </c>
      <c r="O160" s="35"/>
      <c r="P160" s="33" t="s">
        <v>100</v>
      </c>
      <c r="Q160" s="5">
        <v>18</v>
      </c>
      <c r="R160" s="5"/>
      <c r="S160" s="5">
        <v>92.62</v>
      </c>
    </row>
    <row r="161" spans="1:19">
      <c r="A161" s="33"/>
      <c r="B161" s="33"/>
      <c r="C161" s="33"/>
      <c r="D161" s="33"/>
      <c r="E161" s="33"/>
      <c r="F161" s="33"/>
      <c r="G161" s="33"/>
      <c r="H161" s="33"/>
      <c r="I161" s="33" t="s">
        <v>99</v>
      </c>
      <c r="J161" s="34">
        <v>41695</v>
      </c>
      <c r="K161" s="33" t="s">
        <v>209</v>
      </c>
      <c r="L161" s="33" t="s">
        <v>210</v>
      </c>
      <c r="M161" s="33" t="s">
        <v>326</v>
      </c>
      <c r="N161" s="33" t="s">
        <v>6</v>
      </c>
      <c r="O161" s="35"/>
      <c r="P161" s="33" t="s">
        <v>100</v>
      </c>
      <c r="Q161" s="5"/>
      <c r="R161" s="5">
        <v>22.51</v>
      </c>
      <c r="S161" s="5">
        <v>70.11</v>
      </c>
    </row>
    <row r="162" spans="1:19">
      <c r="A162" s="33"/>
      <c r="B162" s="33"/>
      <c r="C162" s="33"/>
      <c r="D162" s="33"/>
      <c r="E162" s="33"/>
      <c r="F162" s="33"/>
      <c r="G162" s="33"/>
      <c r="H162" s="33"/>
      <c r="I162" s="33" t="s">
        <v>99</v>
      </c>
      <c r="J162" s="34">
        <v>41695</v>
      </c>
      <c r="K162" s="33" t="s">
        <v>209</v>
      </c>
      <c r="L162" s="33" t="s">
        <v>210</v>
      </c>
      <c r="M162" s="33" t="s">
        <v>324</v>
      </c>
      <c r="N162" s="33" t="s">
        <v>6</v>
      </c>
      <c r="O162" s="35"/>
      <c r="P162" s="33" t="s">
        <v>100</v>
      </c>
      <c r="Q162" s="5">
        <v>29.94</v>
      </c>
      <c r="R162" s="5"/>
      <c r="S162" s="5">
        <v>100.05</v>
      </c>
    </row>
    <row r="163" spans="1:19">
      <c r="A163" s="33"/>
      <c r="B163" s="33"/>
      <c r="C163" s="33"/>
      <c r="D163" s="33"/>
      <c r="E163" s="33"/>
      <c r="F163" s="33"/>
      <c r="G163" s="33"/>
      <c r="H163" s="33"/>
      <c r="I163" s="33" t="s">
        <v>99</v>
      </c>
      <c r="J163" s="34">
        <v>41695</v>
      </c>
      <c r="K163" s="33" t="s">
        <v>209</v>
      </c>
      <c r="L163" s="33" t="s">
        <v>210</v>
      </c>
      <c r="M163" s="33" t="s">
        <v>324</v>
      </c>
      <c r="N163" s="33" t="s">
        <v>6</v>
      </c>
      <c r="O163" s="35"/>
      <c r="P163" s="33" t="s">
        <v>100</v>
      </c>
      <c r="Q163" s="5"/>
      <c r="R163" s="5">
        <v>29.94</v>
      </c>
      <c r="S163" s="5">
        <v>70.11</v>
      </c>
    </row>
    <row r="164" spans="1:19">
      <c r="A164" s="33"/>
      <c r="B164" s="33"/>
      <c r="C164" s="33"/>
      <c r="D164" s="33"/>
      <c r="E164" s="33"/>
      <c r="F164" s="33"/>
      <c r="G164" s="33"/>
      <c r="H164" s="33"/>
      <c r="I164" s="33" t="s">
        <v>99</v>
      </c>
      <c r="J164" s="34">
        <v>41723</v>
      </c>
      <c r="K164" s="33" t="s">
        <v>209</v>
      </c>
      <c r="L164" s="33" t="s">
        <v>210</v>
      </c>
      <c r="M164" s="33" t="s">
        <v>327</v>
      </c>
      <c r="N164" s="33" t="s">
        <v>6</v>
      </c>
      <c r="O164" s="35"/>
      <c r="P164" s="33" t="s">
        <v>100</v>
      </c>
      <c r="Q164" s="5">
        <v>18</v>
      </c>
      <c r="R164" s="5"/>
      <c r="S164" s="5">
        <v>88.11</v>
      </c>
    </row>
    <row r="165" spans="1:19">
      <c r="A165" s="33"/>
      <c r="B165" s="33"/>
      <c r="C165" s="33"/>
      <c r="D165" s="33"/>
      <c r="E165" s="33"/>
      <c r="F165" s="33"/>
      <c r="G165" s="33"/>
      <c r="H165" s="33"/>
      <c r="I165" s="33" t="s">
        <v>99</v>
      </c>
      <c r="J165" s="34">
        <v>41723</v>
      </c>
      <c r="K165" s="33" t="s">
        <v>209</v>
      </c>
      <c r="L165" s="33" t="s">
        <v>210</v>
      </c>
      <c r="M165" s="33" t="s">
        <v>211</v>
      </c>
      <c r="N165" s="33" t="s">
        <v>6</v>
      </c>
      <c r="O165" s="35"/>
      <c r="P165" s="33" t="s">
        <v>100</v>
      </c>
      <c r="Q165" s="5">
        <v>5.99</v>
      </c>
      <c r="R165" s="5"/>
      <c r="S165" s="5">
        <v>94.1</v>
      </c>
    </row>
    <row r="166" spans="1:19">
      <c r="A166" s="33"/>
      <c r="B166" s="33"/>
      <c r="C166" s="33"/>
      <c r="D166" s="33"/>
      <c r="E166" s="33"/>
      <c r="F166" s="33"/>
      <c r="G166" s="33"/>
      <c r="H166" s="33"/>
      <c r="I166" s="33" t="s">
        <v>77</v>
      </c>
      <c r="J166" s="34">
        <v>41754</v>
      </c>
      <c r="K166" s="33" t="s">
        <v>209</v>
      </c>
      <c r="L166" s="33" t="s">
        <v>210</v>
      </c>
      <c r="M166" s="33" t="s">
        <v>211</v>
      </c>
      <c r="N166" s="33" t="s">
        <v>6</v>
      </c>
      <c r="O166" s="35"/>
      <c r="P166" s="33" t="s">
        <v>100</v>
      </c>
      <c r="Q166" s="5">
        <v>5.99</v>
      </c>
      <c r="R166" s="5"/>
      <c r="S166" s="5">
        <v>100.09</v>
      </c>
    </row>
    <row r="167" spans="1:19" ht="16" thickBot="1">
      <c r="A167" s="33"/>
      <c r="B167" s="33"/>
      <c r="C167" s="33"/>
      <c r="D167" s="33"/>
      <c r="E167" s="33"/>
      <c r="F167" s="33"/>
      <c r="G167" s="33"/>
      <c r="H167" s="33"/>
      <c r="I167" s="33" t="s">
        <v>77</v>
      </c>
      <c r="J167" s="34">
        <v>41754</v>
      </c>
      <c r="K167" s="33" t="s">
        <v>209</v>
      </c>
      <c r="L167" s="33" t="s">
        <v>210</v>
      </c>
      <c r="M167" s="33" t="s">
        <v>325</v>
      </c>
      <c r="N167" s="33" t="s">
        <v>6</v>
      </c>
      <c r="O167" s="35"/>
      <c r="P167" s="33" t="s">
        <v>100</v>
      </c>
      <c r="Q167" s="36">
        <v>18</v>
      </c>
      <c r="R167" s="36"/>
      <c r="S167" s="36">
        <v>118.09</v>
      </c>
    </row>
    <row r="168" spans="1:19">
      <c r="A168" s="33"/>
      <c r="B168" s="33"/>
      <c r="C168" s="33"/>
      <c r="D168" s="33"/>
      <c r="E168" s="33"/>
      <c r="F168" s="33"/>
      <c r="G168" s="33" t="s">
        <v>213</v>
      </c>
      <c r="H168" s="33"/>
      <c r="I168" s="33"/>
      <c r="J168" s="34"/>
      <c r="K168" s="33"/>
      <c r="L168" s="33"/>
      <c r="M168" s="33"/>
      <c r="N168" s="33"/>
      <c r="O168" s="33"/>
      <c r="P168" s="33"/>
      <c r="Q168" s="5">
        <v>170.54</v>
      </c>
      <c r="R168" s="5">
        <v>52.45</v>
      </c>
      <c r="S168" s="5">
        <v>118.09</v>
      </c>
    </row>
    <row r="169" spans="1:19">
      <c r="A169" s="4"/>
      <c r="B169" s="4"/>
      <c r="C169" s="4"/>
      <c r="D169" s="4"/>
      <c r="E169" s="4"/>
      <c r="F169" s="4"/>
      <c r="G169" s="4" t="s">
        <v>38</v>
      </c>
      <c r="H169" s="4"/>
      <c r="I169" s="4"/>
      <c r="J169" s="31"/>
      <c r="K169" s="4"/>
      <c r="L169" s="4"/>
      <c r="M169" s="4"/>
      <c r="N169" s="4"/>
      <c r="O169" s="4"/>
      <c r="P169" s="4"/>
      <c r="Q169" s="32"/>
      <c r="R169" s="32"/>
      <c r="S169" s="32"/>
    </row>
    <row r="170" spans="1:19">
      <c r="A170" s="33"/>
      <c r="B170" s="33"/>
      <c r="C170" s="33"/>
      <c r="D170" s="33"/>
      <c r="E170" s="33"/>
      <c r="F170" s="33"/>
      <c r="G170" s="33"/>
      <c r="H170" s="33"/>
      <c r="I170" s="33" t="s">
        <v>99</v>
      </c>
      <c r="J170" s="34">
        <v>41642</v>
      </c>
      <c r="K170" s="33" t="s">
        <v>172</v>
      </c>
      <c r="L170" s="33" t="s">
        <v>328</v>
      </c>
      <c r="M170" s="33" t="s">
        <v>329</v>
      </c>
      <c r="N170" s="33" t="s">
        <v>6</v>
      </c>
      <c r="O170" s="35"/>
      <c r="P170" s="33" t="s">
        <v>100</v>
      </c>
      <c r="Q170" s="5">
        <v>300</v>
      </c>
      <c r="R170" s="5"/>
      <c r="S170" s="5">
        <v>300</v>
      </c>
    </row>
    <row r="171" spans="1:19">
      <c r="A171" s="33"/>
      <c r="B171" s="33"/>
      <c r="C171" s="33"/>
      <c r="D171" s="33"/>
      <c r="E171" s="33"/>
      <c r="F171" s="33"/>
      <c r="G171" s="33"/>
      <c r="H171" s="33"/>
      <c r="I171" s="33" t="s">
        <v>99</v>
      </c>
      <c r="J171" s="34">
        <v>41656</v>
      </c>
      <c r="K171" s="33" t="s">
        <v>330</v>
      </c>
      <c r="L171" s="33" t="s">
        <v>328</v>
      </c>
      <c r="M171" s="33" t="s">
        <v>331</v>
      </c>
      <c r="N171" s="33" t="s">
        <v>6</v>
      </c>
      <c r="O171" s="35"/>
      <c r="P171" s="33" t="s">
        <v>100</v>
      </c>
      <c r="Q171" s="5">
        <v>300</v>
      </c>
      <c r="R171" s="5"/>
      <c r="S171" s="5">
        <v>600</v>
      </c>
    </row>
    <row r="172" spans="1:19">
      <c r="A172" s="33"/>
      <c r="B172" s="33"/>
      <c r="C172" s="33"/>
      <c r="D172" s="33"/>
      <c r="E172" s="33"/>
      <c r="F172" s="33"/>
      <c r="G172" s="33"/>
      <c r="H172" s="33"/>
      <c r="I172" s="33" t="s">
        <v>99</v>
      </c>
      <c r="J172" s="34">
        <v>41670</v>
      </c>
      <c r="K172" s="33" t="s">
        <v>332</v>
      </c>
      <c r="L172" s="33" t="s">
        <v>328</v>
      </c>
      <c r="M172" s="33" t="s">
        <v>333</v>
      </c>
      <c r="N172" s="33" t="s">
        <v>6</v>
      </c>
      <c r="O172" s="35"/>
      <c r="P172" s="33" t="s">
        <v>100</v>
      </c>
      <c r="Q172" s="5">
        <v>300</v>
      </c>
      <c r="R172" s="5"/>
      <c r="S172" s="5">
        <v>900</v>
      </c>
    </row>
    <row r="173" spans="1:19">
      <c r="A173" s="33"/>
      <c r="B173" s="33"/>
      <c r="C173" s="33"/>
      <c r="D173" s="33"/>
      <c r="E173" s="33"/>
      <c r="F173" s="33"/>
      <c r="G173" s="33"/>
      <c r="H173" s="33"/>
      <c r="I173" s="33" t="s">
        <v>99</v>
      </c>
      <c r="J173" s="34">
        <v>41675</v>
      </c>
      <c r="K173" s="33" t="s">
        <v>214</v>
      </c>
      <c r="L173" s="33" t="s">
        <v>215</v>
      </c>
      <c r="M173" s="33" t="s">
        <v>216</v>
      </c>
      <c r="N173" s="33" t="s">
        <v>6</v>
      </c>
      <c r="O173" s="35"/>
      <c r="P173" s="33" t="s">
        <v>100</v>
      </c>
      <c r="Q173" s="5">
        <v>170</v>
      </c>
      <c r="R173" s="5"/>
      <c r="S173" s="5">
        <v>1070</v>
      </c>
    </row>
    <row r="174" spans="1:19">
      <c r="A174" s="33"/>
      <c r="B174" s="33"/>
      <c r="C174" s="33"/>
      <c r="D174" s="33"/>
      <c r="E174" s="33"/>
      <c r="F174" s="33"/>
      <c r="G174" s="33"/>
      <c r="H174" s="33"/>
      <c r="I174" s="33" t="s">
        <v>99</v>
      </c>
      <c r="J174" s="34">
        <v>41684</v>
      </c>
      <c r="K174" s="33" t="s">
        <v>334</v>
      </c>
      <c r="L174" s="33" t="s">
        <v>328</v>
      </c>
      <c r="M174" s="33" t="s">
        <v>335</v>
      </c>
      <c r="N174" s="33" t="s">
        <v>6</v>
      </c>
      <c r="O174" s="35"/>
      <c r="P174" s="33" t="s">
        <v>100</v>
      </c>
      <c r="Q174" s="5">
        <v>300</v>
      </c>
      <c r="R174" s="5"/>
      <c r="S174" s="5">
        <v>1370</v>
      </c>
    </row>
    <row r="175" spans="1:19">
      <c r="A175" s="33"/>
      <c r="B175" s="33"/>
      <c r="C175" s="33"/>
      <c r="D175" s="33"/>
      <c r="E175" s="33"/>
      <c r="F175" s="33"/>
      <c r="G175" s="33"/>
      <c r="H175" s="33"/>
      <c r="I175" s="33" t="s">
        <v>99</v>
      </c>
      <c r="J175" s="34">
        <v>41691</v>
      </c>
      <c r="K175" s="33" t="s">
        <v>217</v>
      </c>
      <c r="L175" s="33" t="s">
        <v>218</v>
      </c>
      <c r="M175" s="33" t="s">
        <v>219</v>
      </c>
      <c r="N175" s="33" t="s">
        <v>8</v>
      </c>
      <c r="O175" s="35"/>
      <c r="P175" s="33" t="s">
        <v>100</v>
      </c>
      <c r="Q175" s="5">
        <v>600</v>
      </c>
      <c r="R175" s="5"/>
      <c r="S175" s="5">
        <v>1970</v>
      </c>
    </row>
    <row r="176" spans="1:19">
      <c r="A176" s="33"/>
      <c r="B176" s="33"/>
      <c r="C176" s="33"/>
      <c r="D176" s="33"/>
      <c r="E176" s="33"/>
      <c r="F176" s="33"/>
      <c r="G176" s="33"/>
      <c r="H176" s="33"/>
      <c r="I176" s="33" t="s">
        <v>99</v>
      </c>
      <c r="J176" s="34">
        <v>41698</v>
      </c>
      <c r="K176" s="33" t="s">
        <v>336</v>
      </c>
      <c r="L176" s="33" t="s">
        <v>328</v>
      </c>
      <c r="M176" s="33" t="s">
        <v>337</v>
      </c>
      <c r="N176" s="33" t="s">
        <v>6</v>
      </c>
      <c r="O176" s="35"/>
      <c r="P176" s="33" t="s">
        <v>100</v>
      </c>
      <c r="Q176" s="5">
        <v>300</v>
      </c>
      <c r="R176" s="5"/>
      <c r="S176" s="5">
        <v>2270</v>
      </c>
    </row>
    <row r="177" spans="1:19">
      <c r="A177" s="33"/>
      <c r="B177" s="33"/>
      <c r="C177" s="33"/>
      <c r="D177" s="33"/>
      <c r="E177" s="33"/>
      <c r="F177" s="33"/>
      <c r="G177" s="33"/>
      <c r="H177" s="33"/>
      <c r="I177" s="33" t="s">
        <v>99</v>
      </c>
      <c r="J177" s="34">
        <v>41712</v>
      </c>
      <c r="K177" s="33" t="s">
        <v>338</v>
      </c>
      <c r="L177" s="33" t="s">
        <v>328</v>
      </c>
      <c r="M177" s="33" t="s">
        <v>339</v>
      </c>
      <c r="N177" s="33" t="s">
        <v>6</v>
      </c>
      <c r="O177" s="35"/>
      <c r="P177" s="33" t="s">
        <v>100</v>
      </c>
      <c r="Q177" s="5">
        <v>300</v>
      </c>
      <c r="R177" s="5"/>
      <c r="S177" s="5">
        <v>2570</v>
      </c>
    </row>
    <row r="178" spans="1:19">
      <c r="A178" s="33"/>
      <c r="B178" s="33"/>
      <c r="C178" s="33"/>
      <c r="D178" s="33"/>
      <c r="E178" s="33"/>
      <c r="F178" s="33"/>
      <c r="G178" s="33"/>
      <c r="H178" s="33"/>
      <c r="I178" s="33" t="s">
        <v>99</v>
      </c>
      <c r="J178" s="34">
        <v>41726</v>
      </c>
      <c r="K178" s="33" t="s">
        <v>340</v>
      </c>
      <c r="L178" s="33" t="s">
        <v>328</v>
      </c>
      <c r="M178" s="33" t="s">
        <v>341</v>
      </c>
      <c r="N178" s="33" t="s">
        <v>6</v>
      </c>
      <c r="O178" s="35"/>
      <c r="P178" s="33" t="s">
        <v>100</v>
      </c>
      <c r="Q178" s="5">
        <v>300</v>
      </c>
      <c r="R178" s="5"/>
      <c r="S178" s="5">
        <v>2870</v>
      </c>
    </row>
    <row r="179" spans="1:19">
      <c r="A179" s="33"/>
      <c r="B179" s="33"/>
      <c r="C179" s="33"/>
      <c r="D179" s="33"/>
      <c r="E179" s="33"/>
      <c r="F179" s="33"/>
      <c r="G179" s="33"/>
      <c r="H179" s="33"/>
      <c r="I179" s="33" t="s">
        <v>99</v>
      </c>
      <c r="J179" s="34">
        <v>41740</v>
      </c>
      <c r="K179" s="33" t="s">
        <v>342</v>
      </c>
      <c r="L179" s="33" t="s">
        <v>328</v>
      </c>
      <c r="M179" s="33" t="s">
        <v>343</v>
      </c>
      <c r="N179" s="33" t="s">
        <v>6</v>
      </c>
      <c r="O179" s="35"/>
      <c r="P179" s="33" t="s">
        <v>100</v>
      </c>
      <c r="Q179" s="5">
        <v>300</v>
      </c>
      <c r="R179" s="5"/>
      <c r="S179" s="5">
        <v>3170</v>
      </c>
    </row>
    <row r="180" spans="1:19">
      <c r="A180" s="33"/>
      <c r="B180" s="33"/>
      <c r="C180" s="33"/>
      <c r="D180" s="33"/>
      <c r="E180" s="33"/>
      <c r="F180" s="33"/>
      <c r="G180" s="33"/>
      <c r="H180" s="33"/>
      <c r="I180" s="33" t="s">
        <v>99</v>
      </c>
      <c r="J180" s="34">
        <v>41754</v>
      </c>
      <c r="K180" s="33" t="s">
        <v>344</v>
      </c>
      <c r="L180" s="33" t="s">
        <v>328</v>
      </c>
      <c r="M180" s="33" t="s">
        <v>345</v>
      </c>
      <c r="N180" s="33" t="s">
        <v>6</v>
      </c>
      <c r="O180" s="35"/>
      <c r="P180" s="33" t="s">
        <v>100</v>
      </c>
      <c r="Q180" s="5">
        <v>300</v>
      </c>
      <c r="R180" s="5"/>
      <c r="S180" s="5">
        <v>3470</v>
      </c>
    </row>
    <row r="181" spans="1:19">
      <c r="A181" s="33"/>
      <c r="B181" s="33"/>
      <c r="C181" s="33"/>
      <c r="D181" s="33"/>
      <c r="E181" s="33"/>
      <c r="F181" s="33"/>
      <c r="G181" s="33"/>
      <c r="H181" s="33"/>
      <c r="I181" s="33" t="s">
        <v>99</v>
      </c>
      <c r="J181" s="34">
        <v>41768</v>
      </c>
      <c r="K181" s="33" t="s">
        <v>441</v>
      </c>
      <c r="L181" s="33" t="s">
        <v>328</v>
      </c>
      <c r="M181" s="33" t="s">
        <v>442</v>
      </c>
      <c r="N181" s="33" t="s">
        <v>6</v>
      </c>
      <c r="O181" s="35"/>
      <c r="P181" s="33" t="s">
        <v>100</v>
      </c>
      <c r="Q181" s="5">
        <v>300</v>
      </c>
      <c r="R181" s="5"/>
      <c r="S181" s="5">
        <v>3770</v>
      </c>
    </row>
    <row r="182" spans="1:19">
      <c r="A182" s="33"/>
      <c r="B182" s="33"/>
      <c r="C182" s="33"/>
      <c r="D182" s="33"/>
      <c r="E182" s="33"/>
      <c r="F182" s="33"/>
      <c r="G182" s="33"/>
      <c r="H182" s="33"/>
      <c r="I182" s="33" t="s">
        <v>99</v>
      </c>
      <c r="J182" s="34">
        <v>41782</v>
      </c>
      <c r="K182" s="33" t="s">
        <v>443</v>
      </c>
      <c r="L182" s="33" t="s">
        <v>328</v>
      </c>
      <c r="M182" s="33" t="s">
        <v>444</v>
      </c>
      <c r="N182" s="33" t="s">
        <v>6</v>
      </c>
      <c r="O182" s="35"/>
      <c r="P182" s="33" t="s">
        <v>100</v>
      </c>
      <c r="Q182" s="5">
        <v>300</v>
      </c>
      <c r="R182" s="5"/>
      <c r="S182" s="5">
        <v>4070</v>
      </c>
    </row>
    <row r="183" spans="1:19" ht="16" thickBot="1">
      <c r="A183" s="33"/>
      <c r="B183" s="33"/>
      <c r="C183" s="33"/>
      <c r="D183" s="33"/>
      <c r="E183" s="33"/>
      <c r="F183" s="33"/>
      <c r="G183" s="33"/>
      <c r="H183" s="33"/>
      <c r="I183" s="33" t="s">
        <v>99</v>
      </c>
      <c r="J183" s="34">
        <v>41796</v>
      </c>
      <c r="K183" s="33" t="s">
        <v>445</v>
      </c>
      <c r="L183" s="33" t="s">
        <v>328</v>
      </c>
      <c r="M183" s="33" t="s">
        <v>446</v>
      </c>
      <c r="N183" s="33" t="s">
        <v>6</v>
      </c>
      <c r="O183" s="35"/>
      <c r="P183" s="33" t="s">
        <v>100</v>
      </c>
      <c r="Q183" s="36">
        <v>300</v>
      </c>
      <c r="R183" s="36"/>
      <c r="S183" s="36">
        <v>4370</v>
      </c>
    </row>
    <row r="184" spans="1:19">
      <c r="A184" s="33"/>
      <c r="B184" s="33"/>
      <c r="C184" s="33"/>
      <c r="D184" s="33"/>
      <c r="E184" s="33"/>
      <c r="F184" s="33"/>
      <c r="G184" s="33" t="s">
        <v>220</v>
      </c>
      <c r="H184" s="33"/>
      <c r="I184" s="33"/>
      <c r="J184" s="34"/>
      <c r="K184" s="33"/>
      <c r="L184" s="33"/>
      <c r="M184" s="33"/>
      <c r="N184" s="33"/>
      <c r="O184" s="33"/>
      <c r="P184" s="33"/>
      <c r="Q184" s="5">
        <v>4370</v>
      </c>
      <c r="R184" s="5">
        <v>0</v>
      </c>
      <c r="S184" s="5">
        <v>4370</v>
      </c>
    </row>
    <row r="185" spans="1:19">
      <c r="A185" s="4"/>
      <c r="B185" s="4"/>
      <c r="C185" s="4"/>
      <c r="D185" s="4"/>
      <c r="E185" s="4"/>
      <c r="F185" s="4"/>
      <c r="G185" s="4" t="s">
        <v>39</v>
      </c>
      <c r="H185" s="4"/>
      <c r="I185" s="4"/>
      <c r="J185" s="31"/>
      <c r="K185" s="4"/>
      <c r="L185" s="4"/>
      <c r="M185" s="4"/>
      <c r="N185" s="4"/>
      <c r="O185" s="4"/>
      <c r="P185" s="4"/>
      <c r="Q185" s="32"/>
      <c r="R185" s="32"/>
      <c r="S185" s="32"/>
    </row>
    <row r="186" spans="1:19">
      <c r="A186" s="33"/>
      <c r="B186" s="33"/>
      <c r="C186" s="33"/>
      <c r="D186" s="33"/>
      <c r="E186" s="33"/>
      <c r="F186" s="33"/>
      <c r="G186" s="33"/>
      <c r="H186" s="33"/>
      <c r="I186" s="33" t="s">
        <v>99</v>
      </c>
      <c r="J186" s="34">
        <v>41677</v>
      </c>
      <c r="K186" s="33" t="s">
        <v>221</v>
      </c>
      <c r="L186" s="33" t="s">
        <v>222</v>
      </c>
      <c r="M186" s="33" t="s">
        <v>223</v>
      </c>
      <c r="N186" s="33" t="s">
        <v>8</v>
      </c>
      <c r="O186" s="35"/>
      <c r="P186" s="33" t="s">
        <v>100</v>
      </c>
      <c r="Q186" s="5">
        <v>500</v>
      </c>
      <c r="R186" s="5"/>
      <c r="S186" s="5">
        <v>500</v>
      </c>
    </row>
    <row r="187" spans="1:19">
      <c r="A187" s="33"/>
      <c r="B187" s="33"/>
      <c r="C187" s="33"/>
      <c r="D187" s="33"/>
      <c r="E187" s="33"/>
      <c r="F187" s="33"/>
      <c r="G187" s="33"/>
      <c r="H187" s="33"/>
      <c r="I187" s="33" t="s">
        <v>99</v>
      </c>
      <c r="J187" s="34">
        <v>41680</v>
      </c>
      <c r="K187" s="33" t="s">
        <v>224</v>
      </c>
      <c r="L187" s="33" t="s">
        <v>225</v>
      </c>
      <c r="M187" s="33" t="s">
        <v>226</v>
      </c>
      <c r="N187" s="33" t="s">
        <v>8</v>
      </c>
      <c r="O187" s="35"/>
      <c r="P187" s="33" t="s">
        <v>100</v>
      </c>
      <c r="Q187" s="5">
        <v>258</v>
      </c>
      <c r="R187" s="5"/>
      <c r="S187" s="5">
        <v>758</v>
      </c>
    </row>
    <row r="188" spans="1:19">
      <c r="A188" s="33"/>
      <c r="B188" s="33"/>
      <c r="C188" s="33"/>
      <c r="D188" s="33"/>
      <c r="E188" s="33"/>
      <c r="F188" s="33"/>
      <c r="G188" s="33"/>
      <c r="H188" s="33"/>
      <c r="I188" s="33" t="s">
        <v>99</v>
      </c>
      <c r="J188" s="34">
        <v>41682</v>
      </c>
      <c r="K188" s="33" t="s">
        <v>227</v>
      </c>
      <c r="L188" s="33" t="s">
        <v>228</v>
      </c>
      <c r="M188" s="33" t="s">
        <v>229</v>
      </c>
      <c r="N188" s="33" t="s">
        <v>8</v>
      </c>
      <c r="O188" s="35"/>
      <c r="P188" s="33" t="s">
        <v>100</v>
      </c>
      <c r="Q188" s="5">
        <v>554.36</v>
      </c>
      <c r="R188" s="5"/>
      <c r="S188" s="5">
        <v>1312.36</v>
      </c>
    </row>
    <row r="189" spans="1:19">
      <c r="A189" s="33"/>
      <c r="B189" s="33"/>
      <c r="C189" s="33"/>
      <c r="D189" s="33"/>
      <c r="E189" s="33"/>
      <c r="F189" s="33"/>
      <c r="G189" s="33"/>
      <c r="H189" s="33"/>
      <c r="I189" s="33" t="s">
        <v>99</v>
      </c>
      <c r="J189" s="34">
        <v>41716</v>
      </c>
      <c r="K189" s="33" t="s">
        <v>346</v>
      </c>
      <c r="L189" s="33" t="s">
        <v>347</v>
      </c>
      <c r="M189" s="33" t="s">
        <v>348</v>
      </c>
      <c r="N189" s="33" t="s">
        <v>8</v>
      </c>
      <c r="O189" s="35"/>
      <c r="P189" s="33" t="s">
        <v>100</v>
      </c>
      <c r="Q189" s="5">
        <v>561.98</v>
      </c>
      <c r="R189" s="5"/>
      <c r="S189" s="5">
        <v>1874.34</v>
      </c>
    </row>
    <row r="190" spans="1:19">
      <c r="A190" s="33"/>
      <c r="B190" s="33"/>
      <c r="C190" s="33"/>
      <c r="D190" s="33"/>
      <c r="E190" s="33"/>
      <c r="F190" s="33"/>
      <c r="G190" s="33"/>
      <c r="H190" s="33"/>
      <c r="I190" s="33" t="s">
        <v>99</v>
      </c>
      <c r="J190" s="34">
        <v>41716</v>
      </c>
      <c r="K190" s="33" t="s">
        <v>349</v>
      </c>
      <c r="L190" s="33" t="s">
        <v>350</v>
      </c>
      <c r="M190" s="33" t="s">
        <v>351</v>
      </c>
      <c r="N190" s="33" t="s">
        <v>8</v>
      </c>
      <c r="O190" s="35"/>
      <c r="P190" s="33" t="s">
        <v>100</v>
      </c>
      <c r="Q190" s="5">
        <v>845.7</v>
      </c>
      <c r="R190" s="5"/>
      <c r="S190" s="5">
        <v>2720.04</v>
      </c>
    </row>
    <row r="191" spans="1:19">
      <c r="A191" s="33"/>
      <c r="B191" s="33"/>
      <c r="C191" s="33"/>
      <c r="D191" s="33"/>
      <c r="E191" s="33"/>
      <c r="F191" s="33"/>
      <c r="G191" s="33"/>
      <c r="H191" s="33"/>
      <c r="I191" s="33" t="s">
        <v>99</v>
      </c>
      <c r="J191" s="34">
        <v>41722</v>
      </c>
      <c r="K191" s="33" t="s">
        <v>352</v>
      </c>
      <c r="L191" s="33" t="s">
        <v>353</v>
      </c>
      <c r="M191" s="33" t="s">
        <v>354</v>
      </c>
      <c r="N191" s="33" t="s">
        <v>8</v>
      </c>
      <c r="O191" s="35"/>
      <c r="P191" s="33" t="s">
        <v>100</v>
      </c>
      <c r="Q191" s="5">
        <v>275</v>
      </c>
      <c r="R191" s="5"/>
      <c r="S191" s="5">
        <v>2995.04</v>
      </c>
    </row>
    <row r="192" spans="1:19">
      <c r="A192" s="33"/>
      <c r="B192" s="33"/>
      <c r="C192" s="33"/>
      <c r="D192" s="33"/>
      <c r="E192" s="33"/>
      <c r="F192" s="33"/>
      <c r="G192" s="33"/>
      <c r="H192" s="33"/>
      <c r="I192" s="33" t="s">
        <v>99</v>
      </c>
      <c r="J192" s="34">
        <v>41723</v>
      </c>
      <c r="K192" s="33" t="s">
        <v>209</v>
      </c>
      <c r="L192" s="33" t="s">
        <v>210</v>
      </c>
      <c r="M192" s="33" t="s">
        <v>355</v>
      </c>
      <c r="N192" s="33" t="s">
        <v>8</v>
      </c>
      <c r="O192" s="35"/>
      <c r="P192" s="33" t="s">
        <v>100</v>
      </c>
      <c r="Q192" s="5">
        <v>460.96</v>
      </c>
      <c r="R192" s="5"/>
      <c r="S192" s="5">
        <v>3456</v>
      </c>
    </row>
    <row r="193" spans="1:19">
      <c r="A193" s="33"/>
      <c r="B193" s="33"/>
      <c r="C193" s="33"/>
      <c r="D193" s="33"/>
      <c r="E193" s="33"/>
      <c r="F193" s="33"/>
      <c r="G193" s="33"/>
      <c r="H193" s="33"/>
      <c r="I193" s="33" t="s">
        <v>99</v>
      </c>
      <c r="J193" s="34">
        <v>41723</v>
      </c>
      <c r="K193" s="33" t="s">
        <v>209</v>
      </c>
      <c r="L193" s="33" t="s">
        <v>210</v>
      </c>
      <c r="M193" s="33" t="s">
        <v>355</v>
      </c>
      <c r="N193" s="33" t="s">
        <v>8</v>
      </c>
      <c r="O193" s="35"/>
      <c r="P193" s="33" t="s">
        <v>100</v>
      </c>
      <c r="Q193" s="5">
        <v>323.60000000000002</v>
      </c>
      <c r="R193" s="5"/>
      <c r="S193" s="5">
        <v>3779.6</v>
      </c>
    </row>
    <row r="194" spans="1:19">
      <c r="A194" s="33"/>
      <c r="B194" s="33"/>
      <c r="C194" s="33"/>
      <c r="D194" s="33"/>
      <c r="E194" s="33"/>
      <c r="F194" s="33"/>
      <c r="G194" s="33"/>
      <c r="H194" s="33"/>
      <c r="I194" s="33" t="s">
        <v>99</v>
      </c>
      <c r="J194" s="34">
        <v>41723</v>
      </c>
      <c r="K194" s="33" t="s">
        <v>209</v>
      </c>
      <c r="L194" s="33" t="s">
        <v>210</v>
      </c>
      <c r="M194" s="33" t="s">
        <v>355</v>
      </c>
      <c r="N194" s="33" t="s">
        <v>8</v>
      </c>
      <c r="O194" s="35"/>
      <c r="P194" s="33" t="s">
        <v>100</v>
      </c>
      <c r="Q194" s="5">
        <v>278.31</v>
      </c>
      <c r="R194" s="5"/>
      <c r="S194" s="5">
        <v>4057.91</v>
      </c>
    </row>
    <row r="195" spans="1:19">
      <c r="A195" s="33"/>
      <c r="B195" s="33"/>
      <c r="C195" s="33"/>
      <c r="D195" s="33"/>
      <c r="E195" s="33"/>
      <c r="F195" s="33"/>
      <c r="G195" s="33"/>
      <c r="H195" s="33"/>
      <c r="I195" s="33" t="s">
        <v>77</v>
      </c>
      <c r="J195" s="34">
        <v>41754</v>
      </c>
      <c r="K195" s="33" t="s">
        <v>209</v>
      </c>
      <c r="L195" s="33" t="s">
        <v>210</v>
      </c>
      <c r="M195" s="33" t="s">
        <v>355</v>
      </c>
      <c r="N195" s="33" t="s">
        <v>8</v>
      </c>
      <c r="O195" s="35"/>
      <c r="P195" s="33" t="s">
        <v>100</v>
      </c>
      <c r="Q195" s="5"/>
      <c r="R195" s="5">
        <v>93.12</v>
      </c>
      <c r="S195" s="5">
        <v>3964.79</v>
      </c>
    </row>
    <row r="196" spans="1:19" ht="16" thickBot="1">
      <c r="A196" s="33"/>
      <c r="B196" s="33"/>
      <c r="C196" s="33"/>
      <c r="D196" s="33"/>
      <c r="E196" s="33"/>
      <c r="F196" s="33"/>
      <c r="G196" s="33"/>
      <c r="H196" s="33"/>
      <c r="I196" s="33" t="s">
        <v>99</v>
      </c>
      <c r="J196" s="34">
        <v>41774</v>
      </c>
      <c r="K196" s="33" t="s">
        <v>447</v>
      </c>
      <c r="L196" s="33" t="s">
        <v>448</v>
      </c>
      <c r="M196" s="33" t="s">
        <v>449</v>
      </c>
      <c r="N196" s="33" t="s">
        <v>8</v>
      </c>
      <c r="O196" s="35"/>
      <c r="P196" s="33" t="s">
        <v>100</v>
      </c>
      <c r="Q196" s="36">
        <v>336.8</v>
      </c>
      <c r="R196" s="36"/>
      <c r="S196" s="36">
        <v>4301.59</v>
      </c>
    </row>
    <row r="197" spans="1:19">
      <c r="A197" s="33"/>
      <c r="B197" s="33"/>
      <c r="C197" s="33"/>
      <c r="D197" s="33"/>
      <c r="E197" s="33"/>
      <c r="F197" s="33"/>
      <c r="G197" s="33" t="s">
        <v>230</v>
      </c>
      <c r="H197" s="33"/>
      <c r="I197" s="33"/>
      <c r="J197" s="34"/>
      <c r="K197" s="33"/>
      <c r="L197" s="33"/>
      <c r="M197" s="33"/>
      <c r="N197" s="33"/>
      <c r="O197" s="33"/>
      <c r="P197" s="33"/>
      <c r="Q197" s="5">
        <v>4394.71</v>
      </c>
      <c r="R197" s="5">
        <v>93.12</v>
      </c>
      <c r="S197" s="5">
        <v>4301.59</v>
      </c>
    </row>
    <row r="198" spans="1:19">
      <c r="A198" s="4"/>
      <c r="B198" s="4"/>
      <c r="C198" s="4"/>
      <c r="D198" s="4"/>
      <c r="E198" s="4"/>
      <c r="F198" s="4"/>
      <c r="G198" s="4" t="s">
        <v>246</v>
      </c>
      <c r="H198" s="4"/>
      <c r="I198" s="4"/>
      <c r="J198" s="31"/>
      <c r="K198" s="4"/>
      <c r="L198" s="4"/>
      <c r="M198" s="4"/>
      <c r="N198" s="4"/>
      <c r="O198" s="4"/>
      <c r="P198" s="4"/>
      <c r="Q198" s="32"/>
      <c r="R198" s="32"/>
      <c r="S198" s="32"/>
    </row>
    <row r="199" spans="1:19" ht="16" thickBot="1">
      <c r="A199" s="33"/>
      <c r="B199" s="33"/>
      <c r="C199" s="33"/>
      <c r="D199" s="33"/>
      <c r="E199" s="33"/>
      <c r="F199" s="33"/>
      <c r="G199" s="33"/>
      <c r="H199" s="33"/>
      <c r="I199" s="33" t="s">
        <v>99</v>
      </c>
      <c r="J199" s="34">
        <v>41723</v>
      </c>
      <c r="K199" s="33" t="s">
        <v>209</v>
      </c>
      <c r="L199" s="33" t="s">
        <v>210</v>
      </c>
      <c r="M199" s="33" t="s">
        <v>356</v>
      </c>
      <c r="N199" s="33" t="s">
        <v>8</v>
      </c>
      <c r="O199" s="35"/>
      <c r="P199" s="33" t="s">
        <v>100</v>
      </c>
      <c r="Q199" s="36">
        <v>29.95</v>
      </c>
      <c r="R199" s="36"/>
      <c r="S199" s="36">
        <v>29.95</v>
      </c>
    </row>
    <row r="200" spans="1:19">
      <c r="A200" s="33"/>
      <c r="B200" s="33"/>
      <c r="C200" s="33"/>
      <c r="D200" s="33"/>
      <c r="E200" s="33"/>
      <c r="F200" s="33"/>
      <c r="G200" s="33" t="s">
        <v>357</v>
      </c>
      <c r="H200" s="33"/>
      <c r="I200" s="33"/>
      <c r="J200" s="34"/>
      <c r="K200" s="33"/>
      <c r="L200" s="33"/>
      <c r="M200" s="33"/>
      <c r="N200" s="33"/>
      <c r="O200" s="33"/>
      <c r="P200" s="33"/>
      <c r="Q200" s="5">
        <v>29.95</v>
      </c>
      <c r="R200" s="5">
        <v>0</v>
      </c>
      <c r="S200" s="5">
        <v>29.95</v>
      </c>
    </row>
    <row r="201" spans="1:19">
      <c r="A201" s="4"/>
      <c r="B201" s="4"/>
      <c r="C201" s="4"/>
      <c r="D201" s="4"/>
      <c r="E201" s="4"/>
      <c r="F201" s="4"/>
      <c r="G201" s="4" t="s">
        <v>41</v>
      </c>
      <c r="H201" s="4"/>
      <c r="I201" s="4"/>
      <c r="J201" s="31"/>
      <c r="K201" s="4"/>
      <c r="L201" s="4"/>
      <c r="M201" s="4"/>
      <c r="N201" s="4"/>
      <c r="O201" s="4"/>
      <c r="P201" s="4"/>
      <c r="Q201" s="32"/>
      <c r="R201" s="32"/>
      <c r="S201" s="32"/>
    </row>
    <row r="202" spans="1:19">
      <c r="A202" s="33"/>
      <c r="B202" s="33"/>
      <c r="C202" s="33"/>
      <c r="D202" s="33"/>
      <c r="E202" s="33"/>
      <c r="F202" s="33"/>
      <c r="G202" s="33"/>
      <c r="H202" s="33"/>
      <c r="I202" s="33" t="s">
        <v>99</v>
      </c>
      <c r="J202" s="34">
        <v>41664</v>
      </c>
      <c r="K202" s="33" t="s">
        <v>209</v>
      </c>
      <c r="L202" s="33" t="s">
        <v>210</v>
      </c>
      <c r="M202" s="33" t="s">
        <v>231</v>
      </c>
      <c r="N202" s="33" t="s">
        <v>6</v>
      </c>
      <c r="O202" s="35"/>
      <c r="P202" s="33" t="s">
        <v>100</v>
      </c>
      <c r="Q202" s="5">
        <v>17.989999999999998</v>
      </c>
      <c r="R202" s="5"/>
      <c r="S202" s="5">
        <v>17.989999999999998</v>
      </c>
    </row>
    <row r="203" spans="1:19">
      <c r="A203" s="33"/>
      <c r="B203" s="33"/>
      <c r="C203" s="33"/>
      <c r="D203" s="33"/>
      <c r="E203" s="33"/>
      <c r="F203" s="33"/>
      <c r="G203" s="33"/>
      <c r="H203" s="33"/>
      <c r="I203" s="33" t="s">
        <v>99</v>
      </c>
      <c r="J203" s="34">
        <v>41664</v>
      </c>
      <c r="K203" s="33" t="s">
        <v>450</v>
      </c>
      <c r="L203" s="33" t="s">
        <v>210</v>
      </c>
      <c r="M203" s="33" t="s">
        <v>451</v>
      </c>
      <c r="N203" s="33" t="s">
        <v>0</v>
      </c>
      <c r="O203" s="35"/>
      <c r="P203" s="33" t="s">
        <v>100</v>
      </c>
      <c r="Q203" s="5">
        <v>29.95</v>
      </c>
      <c r="R203" s="5"/>
      <c r="S203" s="5">
        <v>47.94</v>
      </c>
    </row>
    <row r="204" spans="1:19">
      <c r="A204" s="33"/>
      <c r="B204" s="33"/>
      <c r="C204" s="33"/>
      <c r="D204" s="33"/>
      <c r="E204" s="33"/>
      <c r="F204" s="33"/>
      <c r="G204" s="33"/>
      <c r="H204" s="33"/>
      <c r="I204" s="33" t="s">
        <v>99</v>
      </c>
      <c r="J204" s="34">
        <v>41695</v>
      </c>
      <c r="K204" s="33" t="s">
        <v>209</v>
      </c>
      <c r="L204" s="33" t="s">
        <v>210</v>
      </c>
      <c r="M204" s="33" t="s">
        <v>231</v>
      </c>
      <c r="N204" s="33" t="s">
        <v>6</v>
      </c>
      <c r="O204" s="35"/>
      <c r="P204" s="33" t="s">
        <v>100</v>
      </c>
      <c r="Q204" s="5">
        <v>17.989999999999998</v>
      </c>
      <c r="R204" s="5"/>
      <c r="S204" s="5">
        <v>65.930000000000007</v>
      </c>
    </row>
    <row r="205" spans="1:19">
      <c r="A205" s="33"/>
      <c r="B205" s="33"/>
      <c r="C205" s="33"/>
      <c r="D205" s="33"/>
      <c r="E205" s="33"/>
      <c r="F205" s="33"/>
      <c r="G205" s="33"/>
      <c r="H205" s="33"/>
      <c r="I205" s="33" t="s">
        <v>99</v>
      </c>
      <c r="J205" s="34">
        <v>41695</v>
      </c>
      <c r="K205" s="33" t="s">
        <v>450</v>
      </c>
      <c r="L205" s="33" t="s">
        <v>210</v>
      </c>
      <c r="M205" s="33" t="s">
        <v>452</v>
      </c>
      <c r="N205" s="33" t="s">
        <v>0</v>
      </c>
      <c r="O205" s="35"/>
      <c r="P205" s="33" t="s">
        <v>100</v>
      </c>
      <c r="Q205" s="5">
        <v>29.95</v>
      </c>
      <c r="R205" s="5"/>
      <c r="S205" s="5">
        <v>95.88</v>
      </c>
    </row>
    <row r="206" spans="1:19">
      <c r="A206" s="33"/>
      <c r="B206" s="33"/>
      <c r="C206" s="33"/>
      <c r="D206" s="33"/>
      <c r="E206" s="33"/>
      <c r="F206" s="33"/>
      <c r="G206" s="33"/>
      <c r="H206" s="33"/>
      <c r="I206" s="33" t="s">
        <v>80</v>
      </c>
      <c r="J206" s="34">
        <v>41715</v>
      </c>
      <c r="K206" s="33" t="s">
        <v>358</v>
      </c>
      <c r="L206" s="33" t="s">
        <v>137</v>
      </c>
      <c r="M206" s="33" t="s">
        <v>359</v>
      </c>
      <c r="N206" s="33" t="s">
        <v>11</v>
      </c>
      <c r="O206" s="35"/>
      <c r="P206" s="33" t="s">
        <v>81</v>
      </c>
      <c r="Q206" s="5"/>
      <c r="R206" s="5">
        <v>500</v>
      </c>
      <c r="S206" s="5">
        <v>-404.12</v>
      </c>
    </row>
    <row r="207" spans="1:19">
      <c r="A207" s="33"/>
      <c r="B207" s="33"/>
      <c r="C207" s="33"/>
      <c r="D207" s="33"/>
      <c r="E207" s="33"/>
      <c r="F207" s="33"/>
      <c r="G207" s="33"/>
      <c r="H207" s="33"/>
      <c r="I207" s="33" t="s">
        <v>80</v>
      </c>
      <c r="J207" s="34">
        <v>41715</v>
      </c>
      <c r="K207" s="33" t="s">
        <v>360</v>
      </c>
      <c r="L207" s="33" t="s">
        <v>92</v>
      </c>
      <c r="M207" s="33" t="s">
        <v>359</v>
      </c>
      <c r="N207" s="33" t="s">
        <v>11</v>
      </c>
      <c r="O207" s="35"/>
      <c r="P207" s="33" t="s">
        <v>81</v>
      </c>
      <c r="Q207" s="5"/>
      <c r="R207" s="5">
        <v>500</v>
      </c>
      <c r="S207" s="5">
        <v>-904.12</v>
      </c>
    </row>
    <row r="208" spans="1:19">
      <c r="A208" s="33"/>
      <c r="B208" s="33"/>
      <c r="C208" s="33"/>
      <c r="D208" s="33"/>
      <c r="E208" s="33"/>
      <c r="F208" s="33"/>
      <c r="G208" s="33"/>
      <c r="H208" s="33"/>
      <c r="I208" s="33" t="s">
        <v>80</v>
      </c>
      <c r="J208" s="34">
        <v>41718</v>
      </c>
      <c r="K208" s="33" t="s">
        <v>361</v>
      </c>
      <c r="L208" s="33" t="s">
        <v>93</v>
      </c>
      <c r="M208" s="33" t="s">
        <v>359</v>
      </c>
      <c r="N208" s="33" t="s">
        <v>11</v>
      </c>
      <c r="O208" s="35"/>
      <c r="P208" s="33" t="s">
        <v>81</v>
      </c>
      <c r="Q208" s="5"/>
      <c r="R208" s="5">
        <v>500</v>
      </c>
      <c r="S208" s="5">
        <v>-1404.12</v>
      </c>
    </row>
    <row r="209" spans="1:19">
      <c r="A209" s="33"/>
      <c r="B209" s="33"/>
      <c r="C209" s="33"/>
      <c r="D209" s="33"/>
      <c r="E209" s="33"/>
      <c r="F209" s="33"/>
      <c r="G209" s="33"/>
      <c r="H209" s="33"/>
      <c r="I209" s="33" t="s">
        <v>80</v>
      </c>
      <c r="J209" s="34">
        <v>41722</v>
      </c>
      <c r="K209" s="33" t="s">
        <v>362</v>
      </c>
      <c r="L209" s="33" t="s">
        <v>363</v>
      </c>
      <c r="M209" s="33" t="s">
        <v>359</v>
      </c>
      <c r="N209" s="33" t="s">
        <v>11</v>
      </c>
      <c r="O209" s="35"/>
      <c r="P209" s="33" t="s">
        <v>81</v>
      </c>
      <c r="Q209" s="5"/>
      <c r="R209" s="5">
        <v>500</v>
      </c>
      <c r="S209" s="5">
        <v>-1904.12</v>
      </c>
    </row>
    <row r="210" spans="1:19">
      <c r="A210" s="33"/>
      <c r="B210" s="33"/>
      <c r="C210" s="33"/>
      <c r="D210" s="33"/>
      <c r="E210" s="33"/>
      <c r="F210" s="33"/>
      <c r="G210" s="33"/>
      <c r="H210" s="33"/>
      <c r="I210" s="33" t="s">
        <v>99</v>
      </c>
      <c r="J210" s="34">
        <v>41723</v>
      </c>
      <c r="K210" s="33" t="s">
        <v>209</v>
      </c>
      <c r="L210" s="33" t="s">
        <v>210</v>
      </c>
      <c r="M210" s="33" t="s">
        <v>364</v>
      </c>
      <c r="N210" s="33" t="s">
        <v>6</v>
      </c>
      <c r="O210" s="35"/>
      <c r="P210" s="33" t="s">
        <v>100</v>
      </c>
      <c r="Q210" s="5">
        <v>204</v>
      </c>
      <c r="R210" s="5"/>
      <c r="S210" s="5">
        <v>-1700.12</v>
      </c>
    </row>
    <row r="211" spans="1:19">
      <c r="A211" s="33"/>
      <c r="B211" s="33"/>
      <c r="C211" s="33"/>
      <c r="D211" s="33"/>
      <c r="E211" s="33"/>
      <c r="F211" s="33"/>
      <c r="G211" s="33"/>
      <c r="H211" s="33"/>
      <c r="I211" s="33" t="s">
        <v>99</v>
      </c>
      <c r="J211" s="34">
        <v>41723</v>
      </c>
      <c r="K211" s="33" t="s">
        <v>209</v>
      </c>
      <c r="L211" s="33" t="s">
        <v>210</v>
      </c>
      <c r="M211" s="33" t="s">
        <v>231</v>
      </c>
      <c r="N211" s="33" t="s">
        <v>6</v>
      </c>
      <c r="O211" s="35"/>
      <c r="P211" s="33" t="s">
        <v>100</v>
      </c>
      <c r="Q211" s="5">
        <v>17.989999999999998</v>
      </c>
      <c r="R211" s="5"/>
      <c r="S211" s="5">
        <v>-1682.13</v>
      </c>
    </row>
    <row r="212" spans="1:19">
      <c r="A212" s="33"/>
      <c r="B212" s="33"/>
      <c r="C212" s="33"/>
      <c r="D212" s="33"/>
      <c r="E212" s="33"/>
      <c r="F212" s="33"/>
      <c r="G212" s="33"/>
      <c r="H212" s="33"/>
      <c r="I212" s="33" t="s">
        <v>99</v>
      </c>
      <c r="J212" s="34">
        <v>41723</v>
      </c>
      <c r="K212" s="33" t="s">
        <v>450</v>
      </c>
      <c r="L212" s="33" t="s">
        <v>210</v>
      </c>
      <c r="M212" s="33" t="s">
        <v>452</v>
      </c>
      <c r="N212" s="33" t="s">
        <v>0</v>
      </c>
      <c r="O212" s="35"/>
      <c r="P212" s="33" t="s">
        <v>100</v>
      </c>
      <c r="Q212" s="5">
        <v>29.95</v>
      </c>
      <c r="R212" s="5"/>
      <c r="S212" s="5">
        <v>-1652.18</v>
      </c>
    </row>
    <row r="213" spans="1:19">
      <c r="A213" s="33"/>
      <c r="B213" s="33"/>
      <c r="C213" s="33"/>
      <c r="D213" s="33"/>
      <c r="E213" s="33"/>
      <c r="F213" s="33"/>
      <c r="G213" s="33"/>
      <c r="H213" s="33"/>
      <c r="I213" s="33" t="s">
        <v>80</v>
      </c>
      <c r="J213" s="34">
        <v>41724</v>
      </c>
      <c r="K213" s="33"/>
      <c r="L213" s="33" t="s">
        <v>139</v>
      </c>
      <c r="M213" s="33" t="s">
        <v>359</v>
      </c>
      <c r="N213" s="33" t="s">
        <v>11</v>
      </c>
      <c r="O213" s="35"/>
      <c r="P213" s="33" t="s">
        <v>81</v>
      </c>
      <c r="Q213" s="5"/>
      <c r="R213" s="5">
        <v>500</v>
      </c>
      <c r="S213" s="5">
        <v>-2152.1799999999998</v>
      </c>
    </row>
    <row r="214" spans="1:19">
      <c r="A214" s="33"/>
      <c r="B214" s="33"/>
      <c r="C214" s="33"/>
      <c r="D214" s="33"/>
      <c r="E214" s="33"/>
      <c r="F214" s="33"/>
      <c r="G214" s="33"/>
      <c r="H214" s="33"/>
      <c r="I214" s="33" t="s">
        <v>99</v>
      </c>
      <c r="J214" s="34">
        <v>41729</v>
      </c>
      <c r="K214" s="33" t="s">
        <v>365</v>
      </c>
      <c r="L214" s="33" t="s">
        <v>366</v>
      </c>
      <c r="M214" s="33" t="s">
        <v>367</v>
      </c>
      <c r="N214" s="33" t="s">
        <v>11</v>
      </c>
      <c r="O214" s="35"/>
      <c r="P214" s="33" t="s">
        <v>100</v>
      </c>
      <c r="Q214" s="5">
        <v>5565</v>
      </c>
      <c r="R214" s="5"/>
      <c r="S214" s="5">
        <v>3412.82</v>
      </c>
    </row>
    <row r="215" spans="1:19">
      <c r="A215" s="33"/>
      <c r="B215" s="33"/>
      <c r="C215" s="33"/>
      <c r="D215" s="33"/>
      <c r="E215" s="33"/>
      <c r="F215" s="33"/>
      <c r="G215" s="33"/>
      <c r="H215" s="33"/>
      <c r="I215" s="33" t="s">
        <v>80</v>
      </c>
      <c r="J215" s="34">
        <v>41730</v>
      </c>
      <c r="K215" s="33" t="s">
        <v>368</v>
      </c>
      <c r="L215" s="33" t="s">
        <v>369</v>
      </c>
      <c r="M215" s="33" t="s">
        <v>359</v>
      </c>
      <c r="N215" s="33" t="s">
        <v>11</v>
      </c>
      <c r="O215" s="35"/>
      <c r="P215" s="33" t="s">
        <v>81</v>
      </c>
      <c r="Q215" s="5"/>
      <c r="R215" s="5">
        <v>500</v>
      </c>
      <c r="S215" s="5">
        <v>2912.82</v>
      </c>
    </row>
    <row r="216" spans="1:19">
      <c r="A216" s="33"/>
      <c r="B216" s="33"/>
      <c r="C216" s="33"/>
      <c r="D216" s="33"/>
      <c r="E216" s="33"/>
      <c r="F216" s="33"/>
      <c r="G216" s="33"/>
      <c r="H216" s="33"/>
      <c r="I216" s="33" t="s">
        <v>77</v>
      </c>
      <c r="J216" s="34">
        <v>41754</v>
      </c>
      <c r="K216" s="33" t="s">
        <v>209</v>
      </c>
      <c r="L216" s="33" t="s">
        <v>210</v>
      </c>
      <c r="M216" s="33" t="s">
        <v>231</v>
      </c>
      <c r="N216" s="33" t="s">
        <v>6</v>
      </c>
      <c r="O216" s="35"/>
      <c r="P216" s="33" t="s">
        <v>100</v>
      </c>
      <c r="Q216" s="5">
        <v>17.989999999999998</v>
      </c>
      <c r="R216" s="5"/>
      <c r="S216" s="5">
        <v>2930.81</v>
      </c>
    </row>
    <row r="217" spans="1:19">
      <c r="A217" s="33"/>
      <c r="B217" s="33"/>
      <c r="C217" s="33"/>
      <c r="D217" s="33"/>
      <c r="E217" s="33"/>
      <c r="F217" s="33"/>
      <c r="G217" s="33"/>
      <c r="H217" s="33"/>
      <c r="I217" s="33" t="s">
        <v>99</v>
      </c>
      <c r="J217" s="34">
        <v>41754</v>
      </c>
      <c r="K217" s="33" t="s">
        <v>450</v>
      </c>
      <c r="L217" s="33" t="s">
        <v>210</v>
      </c>
      <c r="M217" s="33" t="s">
        <v>452</v>
      </c>
      <c r="N217" s="33" t="s">
        <v>0</v>
      </c>
      <c r="O217" s="35"/>
      <c r="P217" s="33" t="s">
        <v>100</v>
      </c>
      <c r="Q217" s="5">
        <v>29.95</v>
      </c>
      <c r="R217" s="5"/>
      <c r="S217" s="5">
        <v>2960.76</v>
      </c>
    </row>
    <row r="218" spans="1:19" ht="16" thickBot="1">
      <c r="A218" s="33"/>
      <c r="B218" s="33"/>
      <c r="C218" s="33"/>
      <c r="D218" s="33"/>
      <c r="E218" s="33"/>
      <c r="F218" s="33"/>
      <c r="G218" s="33"/>
      <c r="H218" s="33"/>
      <c r="I218" s="33" t="s">
        <v>80</v>
      </c>
      <c r="J218" s="34">
        <v>41787</v>
      </c>
      <c r="K218" s="33" t="s">
        <v>453</v>
      </c>
      <c r="L218" s="33" t="s">
        <v>94</v>
      </c>
      <c r="M218" s="33" t="s">
        <v>359</v>
      </c>
      <c r="N218" s="33" t="s">
        <v>11</v>
      </c>
      <c r="O218" s="35"/>
      <c r="P218" s="33" t="s">
        <v>81</v>
      </c>
      <c r="Q218" s="36"/>
      <c r="R218" s="36">
        <v>500</v>
      </c>
      <c r="S218" s="36">
        <v>2460.7600000000002</v>
      </c>
    </row>
    <row r="219" spans="1:19">
      <c r="A219" s="33"/>
      <c r="B219" s="33"/>
      <c r="C219" s="33"/>
      <c r="D219" s="33"/>
      <c r="E219" s="33"/>
      <c r="F219" s="33"/>
      <c r="G219" s="33" t="s">
        <v>232</v>
      </c>
      <c r="H219" s="33"/>
      <c r="I219" s="33"/>
      <c r="J219" s="34"/>
      <c r="K219" s="33"/>
      <c r="L219" s="33"/>
      <c r="M219" s="33"/>
      <c r="N219" s="33"/>
      <c r="O219" s="33"/>
      <c r="P219" s="33"/>
      <c r="Q219" s="5">
        <v>5960.76</v>
      </c>
      <c r="R219" s="5">
        <v>3500</v>
      </c>
      <c r="S219" s="5">
        <v>2460.7600000000002</v>
      </c>
    </row>
    <row r="220" spans="1:19">
      <c r="A220" s="4"/>
      <c r="B220" s="4"/>
      <c r="C220" s="4"/>
      <c r="D220" s="4"/>
      <c r="E220" s="4"/>
      <c r="F220" s="4"/>
      <c r="G220" s="4" t="s">
        <v>42</v>
      </c>
      <c r="H220" s="4"/>
      <c r="I220" s="4"/>
      <c r="J220" s="31"/>
      <c r="K220" s="4"/>
      <c r="L220" s="4"/>
      <c r="M220" s="4"/>
      <c r="N220" s="4"/>
      <c r="O220" s="4"/>
      <c r="P220" s="4"/>
      <c r="Q220" s="32"/>
      <c r="R220" s="32"/>
      <c r="S220" s="32"/>
    </row>
    <row r="221" spans="1:19">
      <c r="A221" s="33"/>
      <c r="B221" s="33"/>
      <c r="C221" s="33"/>
      <c r="D221" s="33"/>
      <c r="E221" s="33"/>
      <c r="F221" s="33"/>
      <c r="G221" s="33"/>
      <c r="H221" s="33"/>
      <c r="I221" s="33" t="s">
        <v>99</v>
      </c>
      <c r="J221" s="34">
        <v>41723</v>
      </c>
      <c r="K221" s="33" t="s">
        <v>209</v>
      </c>
      <c r="L221" s="33" t="s">
        <v>210</v>
      </c>
      <c r="M221" s="33" t="s">
        <v>370</v>
      </c>
      <c r="N221" s="33" t="s">
        <v>8</v>
      </c>
      <c r="O221" s="35"/>
      <c r="P221" s="33" t="s">
        <v>100</v>
      </c>
      <c r="Q221" s="5">
        <v>271.04000000000002</v>
      </c>
      <c r="R221" s="5"/>
      <c r="S221" s="5">
        <v>271.04000000000002</v>
      </c>
    </row>
    <row r="222" spans="1:19">
      <c r="A222" s="33"/>
      <c r="B222" s="33"/>
      <c r="C222" s="33"/>
      <c r="D222" s="33"/>
      <c r="E222" s="33"/>
      <c r="F222" s="33"/>
      <c r="G222" s="33"/>
      <c r="H222" s="33"/>
      <c r="I222" s="33" t="s">
        <v>99</v>
      </c>
      <c r="J222" s="34">
        <v>41723</v>
      </c>
      <c r="K222" s="33" t="s">
        <v>209</v>
      </c>
      <c r="L222" s="33" t="s">
        <v>210</v>
      </c>
      <c r="M222" s="33" t="s">
        <v>371</v>
      </c>
      <c r="N222" s="33" t="s">
        <v>8</v>
      </c>
      <c r="O222" s="35"/>
      <c r="P222" s="33" t="s">
        <v>100</v>
      </c>
      <c r="Q222" s="5">
        <v>15.07</v>
      </c>
      <c r="R222" s="5"/>
      <c r="S222" s="5">
        <v>286.11</v>
      </c>
    </row>
    <row r="223" spans="1:19">
      <c r="A223" s="33"/>
      <c r="B223" s="33"/>
      <c r="C223" s="33"/>
      <c r="D223" s="33"/>
      <c r="E223" s="33"/>
      <c r="F223" s="33"/>
      <c r="G223" s="33"/>
      <c r="H223" s="33"/>
      <c r="I223" s="33" t="s">
        <v>99</v>
      </c>
      <c r="J223" s="34">
        <v>41723</v>
      </c>
      <c r="K223" s="33" t="s">
        <v>209</v>
      </c>
      <c r="L223" s="33" t="s">
        <v>210</v>
      </c>
      <c r="M223" s="33" t="s">
        <v>371</v>
      </c>
      <c r="N223" s="33" t="s">
        <v>8</v>
      </c>
      <c r="O223" s="35"/>
      <c r="P223" s="33" t="s">
        <v>100</v>
      </c>
      <c r="Q223" s="5">
        <v>26.25</v>
      </c>
      <c r="R223" s="5"/>
      <c r="S223" s="5">
        <v>312.36</v>
      </c>
    </row>
    <row r="224" spans="1:19">
      <c r="A224" s="33"/>
      <c r="B224" s="33"/>
      <c r="C224" s="33"/>
      <c r="D224" s="33"/>
      <c r="E224" s="33"/>
      <c r="F224" s="33"/>
      <c r="G224" s="33"/>
      <c r="H224" s="33"/>
      <c r="I224" s="33" t="s">
        <v>99</v>
      </c>
      <c r="J224" s="34">
        <v>41723</v>
      </c>
      <c r="K224" s="33" t="s">
        <v>209</v>
      </c>
      <c r="L224" s="33" t="s">
        <v>210</v>
      </c>
      <c r="M224" s="33" t="s">
        <v>371</v>
      </c>
      <c r="N224" s="33" t="s">
        <v>8</v>
      </c>
      <c r="O224" s="35"/>
      <c r="P224" s="33" t="s">
        <v>100</v>
      </c>
      <c r="Q224" s="5">
        <v>206.11</v>
      </c>
      <c r="R224" s="5"/>
      <c r="S224" s="5">
        <v>518.47</v>
      </c>
    </row>
    <row r="225" spans="1:19" ht="16" thickBot="1">
      <c r="A225" s="33"/>
      <c r="B225" s="33"/>
      <c r="C225" s="33"/>
      <c r="D225" s="33"/>
      <c r="E225" s="33"/>
      <c r="F225" s="33"/>
      <c r="G225" s="33"/>
      <c r="H225" s="33"/>
      <c r="I225" s="33" t="s">
        <v>99</v>
      </c>
      <c r="J225" s="34">
        <v>41723</v>
      </c>
      <c r="K225" s="33" t="s">
        <v>209</v>
      </c>
      <c r="L225" s="33" t="s">
        <v>210</v>
      </c>
      <c r="M225" s="33" t="s">
        <v>372</v>
      </c>
      <c r="N225" s="33" t="s">
        <v>8</v>
      </c>
      <c r="O225" s="35"/>
      <c r="P225" s="33" t="s">
        <v>100</v>
      </c>
      <c r="Q225" s="36">
        <v>28</v>
      </c>
      <c r="R225" s="36"/>
      <c r="S225" s="36">
        <v>546.47</v>
      </c>
    </row>
    <row r="226" spans="1:19">
      <c r="A226" s="33"/>
      <c r="B226" s="33"/>
      <c r="C226" s="33"/>
      <c r="D226" s="33"/>
      <c r="E226" s="33"/>
      <c r="F226" s="33"/>
      <c r="G226" s="33" t="s">
        <v>373</v>
      </c>
      <c r="H226" s="33"/>
      <c r="I226" s="33"/>
      <c r="J226" s="34"/>
      <c r="K226" s="33"/>
      <c r="L226" s="33"/>
      <c r="M226" s="33"/>
      <c r="N226" s="33"/>
      <c r="O226" s="33"/>
      <c r="P226" s="33"/>
      <c r="Q226" s="5">
        <v>546.47</v>
      </c>
      <c r="R226" s="5">
        <v>0</v>
      </c>
      <c r="S226" s="5">
        <v>546.47</v>
      </c>
    </row>
    <row r="227" spans="1:19">
      <c r="A227" s="4"/>
      <c r="B227" s="4"/>
      <c r="C227" s="4"/>
      <c r="D227" s="4"/>
      <c r="E227" s="4"/>
      <c r="F227" s="4"/>
      <c r="G227" s="4" t="s">
        <v>43</v>
      </c>
      <c r="H227" s="4"/>
      <c r="I227" s="4"/>
      <c r="J227" s="31"/>
      <c r="K227" s="4"/>
      <c r="L227" s="4"/>
      <c r="M227" s="4"/>
      <c r="N227" s="4"/>
      <c r="O227" s="4"/>
      <c r="P227" s="4"/>
      <c r="Q227" s="32"/>
      <c r="R227" s="32"/>
      <c r="S227" s="32"/>
    </row>
    <row r="228" spans="1:19" ht="16" thickBot="1">
      <c r="A228" s="33"/>
      <c r="B228" s="33"/>
      <c r="C228" s="33"/>
      <c r="D228" s="33"/>
      <c r="E228" s="33"/>
      <c r="F228" s="33"/>
      <c r="G228" s="33"/>
      <c r="H228" s="33"/>
      <c r="I228" s="33" t="s">
        <v>99</v>
      </c>
      <c r="J228" s="34">
        <v>41723</v>
      </c>
      <c r="K228" s="33" t="s">
        <v>209</v>
      </c>
      <c r="L228" s="33" t="s">
        <v>210</v>
      </c>
      <c r="M228" s="33" t="s">
        <v>374</v>
      </c>
      <c r="N228" s="33" t="s">
        <v>0</v>
      </c>
      <c r="O228" s="35"/>
      <c r="P228" s="33" t="s">
        <v>100</v>
      </c>
      <c r="Q228" s="36">
        <v>55</v>
      </c>
      <c r="R228" s="36"/>
      <c r="S228" s="36">
        <v>55</v>
      </c>
    </row>
    <row r="229" spans="1:19">
      <c r="A229" s="33"/>
      <c r="B229" s="33"/>
      <c r="C229" s="33"/>
      <c r="D229" s="33"/>
      <c r="E229" s="33"/>
      <c r="F229" s="33"/>
      <c r="G229" s="33" t="s">
        <v>375</v>
      </c>
      <c r="H229" s="33"/>
      <c r="I229" s="33"/>
      <c r="J229" s="34"/>
      <c r="K229" s="33"/>
      <c r="L229" s="33"/>
      <c r="M229" s="33"/>
      <c r="N229" s="33"/>
      <c r="O229" s="33"/>
      <c r="P229" s="33"/>
      <c r="Q229" s="5">
        <v>55</v>
      </c>
      <c r="R229" s="5">
        <v>0</v>
      </c>
      <c r="S229" s="5">
        <v>55</v>
      </c>
    </row>
    <row r="230" spans="1:19">
      <c r="A230" s="4"/>
      <c r="B230" s="4"/>
      <c r="C230" s="4"/>
      <c r="D230" s="4"/>
      <c r="E230" s="4"/>
      <c r="F230" s="4"/>
      <c r="G230" s="4" t="s">
        <v>44</v>
      </c>
      <c r="H230" s="4"/>
      <c r="I230" s="4"/>
      <c r="J230" s="31"/>
      <c r="K230" s="4"/>
      <c r="L230" s="4"/>
      <c r="M230" s="4"/>
      <c r="N230" s="4"/>
      <c r="O230" s="4"/>
      <c r="P230" s="4"/>
      <c r="Q230" s="32"/>
      <c r="R230" s="32"/>
      <c r="S230" s="32"/>
    </row>
    <row r="231" spans="1:19" ht="16" thickBot="1">
      <c r="A231" s="33"/>
      <c r="B231" s="33"/>
      <c r="C231" s="33"/>
      <c r="D231" s="33"/>
      <c r="E231" s="33"/>
      <c r="F231" s="33"/>
      <c r="G231" s="33"/>
      <c r="H231" s="33"/>
      <c r="I231" s="33" t="s">
        <v>79</v>
      </c>
      <c r="J231" s="34">
        <v>41670</v>
      </c>
      <c r="K231" s="33" t="s">
        <v>171</v>
      </c>
      <c r="L231" s="33"/>
      <c r="M231" s="33" t="s">
        <v>103</v>
      </c>
      <c r="N231" s="33" t="s">
        <v>0</v>
      </c>
      <c r="O231" s="35"/>
      <c r="P231" s="33" t="s">
        <v>102</v>
      </c>
      <c r="Q231" s="36">
        <v>17.63</v>
      </c>
      <c r="R231" s="36"/>
      <c r="S231" s="36">
        <v>17.63</v>
      </c>
    </row>
    <row r="232" spans="1:19">
      <c r="A232" s="33"/>
      <c r="B232" s="33"/>
      <c r="C232" s="33"/>
      <c r="D232" s="33"/>
      <c r="E232" s="33"/>
      <c r="F232" s="33"/>
      <c r="G232" s="33" t="s">
        <v>104</v>
      </c>
      <c r="H232" s="33"/>
      <c r="I232" s="33"/>
      <c r="J232" s="34"/>
      <c r="K232" s="33"/>
      <c r="L232" s="33"/>
      <c r="M232" s="33"/>
      <c r="N232" s="33"/>
      <c r="O232" s="33"/>
      <c r="P232" s="33"/>
      <c r="Q232" s="5">
        <v>17.63</v>
      </c>
      <c r="R232" s="5">
        <v>0</v>
      </c>
      <c r="S232" s="5">
        <v>17.63</v>
      </c>
    </row>
    <row r="233" spans="1:19">
      <c r="A233" s="4"/>
      <c r="B233" s="4"/>
      <c r="C233" s="4"/>
      <c r="D233" s="4"/>
      <c r="E233" s="4"/>
      <c r="F233" s="4"/>
      <c r="G233" s="4" t="s">
        <v>45</v>
      </c>
      <c r="H233" s="4"/>
      <c r="I233" s="4"/>
      <c r="J233" s="31"/>
      <c r="K233" s="4"/>
      <c r="L233" s="4"/>
      <c r="M233" s="4"/>
      <c r="N233" s="4"/>
      <c r="O233" s="4"/>
      <c r="P233" s="4"/>
      <c r="Q233" s="32"/>
      <c r="R233" s="32"/>
      <c r="S233" s="32"/>
    </row>
    <row r="234" spans="1:19">
      <c r="A234" s="33"/>
      <c r="B234" s="33"/>
      <c r="C234" s="33"/>
      <c r="D234" s="33"/>
      <c r="E234" s="33"/>
      <c r="F234" s="33"/>
      <c r="G234" s="33"/>
      <c r="H234" s="33"/>
      <c r="I234" s="33" t="s">
        <v>99</v>
      </c>
      <c r="J234" s="34">
        <v>41664</v>
      </c>
      <c r="K234" s="33" t="s">
        <v>209</v>
      </c>
      <c r="L234" s="33" t="s">
        <v>210</v>
      </c>
      <c r="M234" s="33" t="s">
        <v>233</v>
      </c>
      <c r="N234" s="33" t="s">
        <v>2</v>
      </c>
      <c r="O234" s="35"/>
      <c r="P234" s="33" t="s">
        <v>100</v>
      </c>
      <c r="Q234" s="5">
        <v>116</v>
      </c>
      <c r="R234" s="5"/>
      <c r="S234" s="5">
        <v>116</v>
      </c>
    </row>
    <row r="235" spans="1:19">
      <c r="A235" s="33"/>
      <c r="B235" s="33"/>
      <c r="C235" s="33"/>
      <c r="D235" s="33"/>
      <c r="E235" s="33"/>
      <c r="F235" s="33"/>
      <c r="G235" s="33"/>
      <c r="H235" s="33"/>
      <c r="I235" s="33" t="s">
        <v>99</v>
      </c>
      <c r="J235" s="34">
        <v>41664</v>
      </c>
      <c r="K235" s="33" t="s">
        <v>209</v>
      </c>
      <c r="L235" s="33" t="s">
        <v>210</v>
      </c>
      <c r="M235" s="33" t="s">
        <v>234</v>
      </c>
      <c r="N235" s="33" t="s">
        <v>8</v>
      </c>
      <c r="O235" s="35"/>
      <c r="P235" s="33" t="s">
        <v>100</v>
      </c>
      <c r="Q235" s="5">
        <v>281</v>
      </c>
      <c r="R235" s="5"/>
      <c r="S235" s="5">
        <v>397</v>
      </c>
    </row>
    <row r="236" spans="1:19">
      <c r="A236" s="33"/>
      <c r="B236" s="33"/>
      <c r="C236" s="33"/>
      <c r="D236" s="33"/>
      <c r="E236" s="33"/>
      <c r="F236" s="33"/>
      <c r="G236" s="33"/>
      <c r="H236" s="33"/>
      <c r="I236" s="33" t="s">
        <v>99</v>
      </c>
      <c r="J236" s="34">
        <v>41664</v>
      </c>
      <c r="K236" s="33" t="s">
        <v>209</v>
      </c>
      <c r="L236" s="33" t="s">
        <v>210</v>
      </c>
      <c r="M236" s="33" t="s">
        <v>235</v>
      </c>
      <c r="N236" s="33" t="s">
        <v>2</v>
      </c>
      <c r="O236" s="35"/>
      <c r="P236" s="33" t="s">
        <v>100</v>
      </c>
      <c r="Q236" s="5">
        <v>60.78</v>
      </c>
      <c r="R236" s="5"/>
      <c r="S236" s="5">
        <v>457.78</v>
      </c>
    </row>
    <row r="237" spans="1:19">
      <c r="A237" s="33"/>
      <c r="B237" s="33"/>
      <c r="C237" s="33"/>
      <c r="D237" s="33"/>
      <c r="E237" s="33"/>
      <c r="F237" s="33"/>
      <c r="G237" s="33"/>
      <c r="H237" s="33"/>
      <c r="I237" s="33" t="s">
        <v>99</v>
      </c>
      <c r="J237" s="34">
        <v>41695</v>
      </c>
      <c r="K237" s="33" t="s">
        <v>209</v>
      </c>
      <c r="L237" s="33" t="s">
        <v>210</v>
      </c>
      <c r="M237" s="33" t="s">
        <v>376</v>
      </c>
      <c r="N237" s="33" t="s">
        <v>8</v>
      </c>
      <c r="O237" s="35"/>
      <c r="P237" s="33" t="s">
        <v>100</v>
      </c>
      <c r="Q237" s="5">
        <v>25</v>
      </c>
      <c r="R237" s="5"/>
      <c r="S237" s="5">
        <v>482.78</v>
      </c>
    </row>
    <row r="238" spans="1:19">
      <c r="A238" s="33"/>
      <c r="B238" s="33"/>
      <c r="C238" s="33"/>
      <c r="D238" s="33"/>
      <c r="E238" s="33"/>
      <c r="F238" s="33"/>
      <c r="G238" s="33"/>
      <c r="H238" s="33"/>
      <c r="I238" s="33" t="s">
        <v>99</v>
      </c>
      <c r="J238" s="34">
        <v>41695</v>
      </c>
      <c r="K238" s="33" t="s">
        <v>209</v>
      </c>
      <c r="L238" s="33" t="s">
        <v>210</v>
      </c>
      <c r="M238" s="33" t="s">
        <v>377</v>
      </c>
      <c r="N238" s="33" t="s">
        <v>8</v>
      </c>
      <c r="O238" s="35"/>
      <c r="P238" s="33" t="s">
        <v>100</v>
      </c>
      <c r="Q238" s="5">
        <v>20.399999999999999</v>
      </c>
      <c r="R238" s="5"/>
      <c r="S238" s="5">
        <v>503.18</v>
      </c>
    </row>
    <row r="239" spans="1:19">
      <c r="A239" s="33"/>
      <c r="B239" s="33"/>
      <c r="C239" s="33"/>
      <c r="D239" s="33"/>
      <c r="E239" s="33"/>
      <c r="F239" s="33"/>
      <c r="G239" s="33"/>
      <c r="H239" s="33"/>
      <c r="I239" s="33" t="s">
        <v>99</v>
      </c>
      <c r="J239" s="34">
        <v>41723</v>
      </c>
      <c r="K239" s="33" t="s">
        <v>209</v>
      </c>
      <c r="L239" s="33" t="s">
        <v>210</v>
      </c>
      <c r="M239" s="33" t="s">
        <v>355</v>
      </c>
      <c r="N239" s="33" t="s">
        <v>8</v>
      </c>
      <c r="O239" s="35"/>
      <c r="P239" s="33" t="s">
        <v>100</v>
      </c>
      <c r="Q239" s="5">
        <v>345.72</v>
      </c>
      <c r="R239" s="5"/>
      <c r="S239" s="5">
        <v>848.9</v>
      </c>
    </row>
    <row r="240" spans="1:19" ht="16" thickBot="1">
      <c r="A240" s="33"/>
      <c r="B240" s="33"/>
      <c r="C240" s="33"/>
      <c r="D240" s="33"/>
      <c r="E240" s="33"/>
      <c r="F240" s="33"/>
      <c r="G240" s="33"/>
      <c r="H240" s="33"/>
      <c r="I240" s="33" t="s">
        <v>99</v>
      </c>
      <c r="J240" s="34">
        <v>41723</v>
      </c>
      <c r="K240" s="33" t="s">
        <v>209</v>
      </c>
      <c r="L240" s="33" t="s">
        <v>210</v>
      </c>
      <c r="M240" s="33" t="s">
        <v>355</v>
      </c>
      <c r="N240" s="33" t="s">
        <v>8</v>
      </c>
      <c r="O240" s="35"/>
      <c r="P240" s="33" t="s">
        <v>100</v>
      </c>
      <c r="Q240" s="36">
        <v>921.92</v>
      </c>
      <c r="R240" s="36"/>
      <c r="S240" s="36">
        <v>1770.82</v>
      </c>
    </row>
    <row r="241" spans="1:19">
      <c r="A241" s="33"/>
      <c r="B241" s="33"/>
      <c r="C241" s="33"/>
      <c r="D241" s="33"/>
      <c r="E241" s="33"/>
      <c r="F241" s="33"/>
      <c r="G241" s="33" t="s">
        <v>236</v>
      </c>
      <c r="H241" s="33"/>
      <c r="I241" s="33"/>
      <c r="J241" s="34"/>
      <c r="K241" s="33"/>
      <c r="L241" s="33"/>
      <c r="M241" s="33"/>
      <c r="N241" s="33"/>
      <c r="O241" s="33"/>
      <c r="P241" s="33"/>
      <c r="Q241" s="5">
        <v>1770.82</v>
      </c>
      <c r="R241" s="5">
        <v>0</v>
      </c>
      <c r="S241" s="5">
        <v>1770.82</v>
      </c>
    </row>
    <row r="242" spans="1:19">
      <c r="A242" s="4"/>
      <c r="B242" s="4"/>
      <c r="C242" s="4"/>
      <c r="D242" s="4"/>
      <c r="E242" s="4"/>
      <c r="F242" s="4"/>
      <c r="G242" s="4" t="s">
        <v>46</v>
      </c>
      <c r="H242" s="4"/>
      <c r="I242" s="4"/>
      <c r="J242" s="31"/>
      <c r="K242" s="4"/>
      <c r="L242" s="4"/>
      <c r="M242" s="4"/>
      <c r="N242" s="4"/>
      <c r="O242" s="4"/>
      <c r="P242" s="4"/>
      <c r="Q242" s="32"/>
      <c r="R242" s="32"/>
      <c r="S242" s="32"/>
    </row>
    <row r="243" spans="1:19">
      <c r="A243" s="33"/>
      <c r="B243" s="33"/>
      <c r="C243" s="33"/>
      <c r="D243" s="33"/>
      <c r="E243" s="33"/>
      <c r="F243" s="33"/>
      <c r="G243" s="33"/>
      <c r="H243" s="33"/>
      <c r="I243" s="33" t="s">
        <v>99</v>
      </c>
      <c r="J243" s="34">
        <v>41705</v>
      </c>
      <c r="K243" s="33" t="s">
        <v>378</v>
      </c>
      <c r="L243" s="33" t="s">
        <v>238</v>
      </c>
      <c r="M243" s="33" t="s">
        <v>379</v>
      </c>
      <c r="N243" s="33" t="s">
        <v>8</v>
      </c>
      <c r="O243" s="35"/>
      <c r="P243" s="33" t="s">
        <v>100</v>
      </c>
      <c r="Q243" s="5">
        <v>6223.63</v>
      </c>
      <c r="R243" s="5"/>
      <c r="S243" s="5">
        <v>6223.63</v>
      </c>
    </row>
    <row r="244" spans="1:19">
      <c r="A244" s="33"/>
      <c r="B244" s="33"/>
      <c r="C244" s="33"/>
      <c r="D244" s="33"/>
      <c r="E244" s="33"/>
      <c r="F244" s="33"/>
      <c r="G244" s="33"/>
      <c r="H244" s="33"/>
      <c r="I244" s="33" t="s">
        <v>99</v>
      </c>
      <c r="J244" s="34">
        <v>41723</v>
      </c>
      <c r="K244" s="33" t="s">
        <v>209</v>
      </c>
      <c r="L244" s="33" t="s">
        <v>210</v>
      </c>
      <c r="M244" s="33" t="s">
        <v>380</v>
      </c>
      <c r="N244" s="33" t="s">
        <v>8</v>
      </c>
      <c r="O244" s="35"/>
      <c r="P244" s="33" t="s">
        <v>100</v>
      </c>
      <c r="Q244" s="5">
        <v>237.44</v>
      </c>
      <c r="R244" s="5"/>
      <c r="S244" s="5">
        <v>6461.07</v>
      </c>
    </row>
    <row r="245" spans="1:19">
      <c r="A245" s="33"/>
      <c r="B245" s="33"/>
      <c r="C245" s="33"/>
      <c r="D245" s="33"/>
      <c r="E245" s="33"/>
      <c r="F245" s="33"/>
      <c r="G245" s="33"/>
      <c r="H245" s="33"/>
      <c r="I245" s="33" t="s">
        <v>99</v>
      </c>
      <c r="J245" s="34">
        <v>41723</v>
      </c>
      <c r="K245" s="33" t="s">
        <v>209</v>
      </c>
      <c r="L245" s="33" t="s">
        <v>210</v>
      </c>
      <c r="M245" s="33" t="s">
        <v>381</v>
      </c>
      <c r="N245" s="33" t="s">
        <v>8</v>
      </c>
      <c r="O245" s="35"/>
      <c r="P245" s="33" t="s">
        <v>100</v>
      </c>
      <c r="Q245" s="5">
        <v>70.75</v>
      </c>
      <c r="R245" s="5"/>
      <c r="S245" s="5">
        <v>6531.82</v>
      </c>
    </row>
    <row r="246" spans="1:19" ht="16" thickBot="1">
      <c r="A246" s="33"/>
      <c r="B246" s="33"/>
      <c r="C246" s="33"/>
      <c r="D246" s="33"/>
      <c r="E246" s="33"/>
      <c r="F246" s="33"/>
      <c r="G246" s="33"/>
      <c r="H246" s="33"/>
      <c r="I246" s="33" t="s">
        <v>99</v>
      </c>
      <c r="J246" s="34">
        <v>41723</v>
      </c>
      <c r="K246" s="33" t="s">
        <v>209</v>
      </c>
      <c r="L246" s="33" t="s">
        <v>210</v>
      </c>
      <c r="M246" s="33" t="s">
        <v>355</v>
      </c>
      <c r="N246" s="33" t="s">
        <v>8</v>
      </c>
      <c r="O246" s="35"/>
      <c r="P246" s="33" t="s">
        <v>100</v>
      </c>
      <c r="Q246" s="36">
        <v>683.05</v>
      </c>
      <c r="R246" s="36"/>
      <c r="S246" s="36">
        <v>7214.87</v>
      </c>
    </row>
    <row r="247" spans="1:19">
      <c r="A247" s="33"/>
      <c r="B247" s="33"/>
      <c r="C247" s="33"/>
      <c r="D247" s="33"/>
      <c r="E247" s="33"/>
      <c r="F247" s="33"/>
      <c r="G247" s="33" t="s">
        <v>382</v>
      </c>
      <c r="H247" s="33"/>
      <c r="I247" s="33"/>
      <c r="J247" s="34"/>
      <c r="K247" s="33"/>
      <c r="L247" s="33"/>
      <c r="M247" s="33"/>
      <c r="N247" s="33"/>
      <c r="O247" s="33"/>
      <c r="P247" s="33"/>
      <c r="Q247" s="5">
        <v>7214.87</v>
      </c>
      <c r="R247" s="5">
        <v>0</v>
      </c>
      <c r="S247" s="5">
        <v>7214.87</v>
      </c>
    </row>
    <row r="248" spans="1:19">
      <c r="A248" s="4"/>
      <c r="B248" s="4"/>
      <c r="C248" s="4"/>
      <c r="D248" s="4"/>
      <c r="E248" s="4"/>
      <c r="F248" s="4"/>
      <c r="G248" s="4" t="s">
        <v>48</v>
      </c>
      <c r="H248" s="4"/>
      <c r="I248" s="4"/>
      <c r="J248" s="31"/>
      <c r="K248" s="4"/>
      <c r="L248" s="4"/>
      <c r="M248" s="4"/>
      <c r="N248" s="4"/>
      <c r="O248" s="4"/>
      <c r="P248" s="4"/>
      <c r="Q248" s="32"/>
      <c r="R248" s="32"/>
      <c r="S248" s="32"/>
    </row>
    <row r="249" spans="1:19">
      <c r="A249" s="33"/>
      <c r="B249" s="33"/>
      <c r="C249" s="33"/>
      <c r="D249" s="33"/>
      <c r="E249" s="33"/>
      <c r="F249" s="33"/>
      <c r="G249" s="33"/>
      <c r="H249" s="33"/>
      <c r="I249" s="33" t="s">
        <v>99</v>
      </c>
      <c r="J249" s="34">
        <v>41642</v>
      </c>
      <c r="K249" s="33" t="s">
        <v>172</v>
      </c>
      <c r="L249" s="33" t="s">
        <v>106</v>
      </c>
      <c r="M249" s="33"/>
      <c r="N249" s="33" t="s">
        <v>2</v>
      </c>
      <c r="O249" s="35"/>
      <c r="P249" s="33" t="s">
        <v>100</v>
      </c>
      <c r="Q249" s="5">
        <v>500</v>
      </c>
      <c r="R249" s="5"/>
      <c r="S249" s="5">
        <v>500</v>
      </c>
    </row>
    <row r="250" spans="1:19">
      <c r="A250" s="33"/>
      <c r="B250" s="33"/>
      <c r="C250" s="33"/>
      <c r="D250" s="33"/>
      <c r="E250" s="33"/>
      <c r="F250" s="33"/>
      <c r="G250" s="33"/>
      <c r="H250" s="33"/>
      <c r="I250" s="33" t="s">
        <v>99</v>
      </c>
      <c r="J250" s="34">
        <v>41715</v>
      </c>
      <c r="K250" s="33" t="s">
        <v>264</v>
      </c>
      <c r="L250" s="33" t="s">
        <v>265</v>
      </c>
      <c r="M250" s="33" t="s">
        <v>399</v>
      </c>
      <c r="N250" s="33" t="s">
        <v>2</v>
      </c>
      <c r="O250" s="35"/>
      <c r="P250" s="33" t="s">
        <v>100</v>
      </c>
      <c r="Q250" s="5">
        <v>1000</v>
      </c>
      <c r="R250" s="5"/>
      <c r="S250" s="5">
        <v>1500</v>
      </c>
    </row>
    <row r="251" spans="1:19">
      <c r="A251" s="33"/>
      <c r="B251" s="33"/>
      <c r="C251" s="33"/>
      <c r="D251" s="33"/>
      <c r="E251" s="33"/>
      <c r="F251" s="33"/>
      <c r="G251" s="33"/>
      <c r="H251" s="33"/>
      <c r="I251" s="33" t="s">
        <v>99</v>
      </c>
      <c r="J251" s="34">
        <v>41715</v>
      </c>
      <c r="K251" s="33" t="s">
        <v>264</v>
      </c>
      <c r="L251" s="33" t="s">
        <v>267</v>
      </c>
      <c r="M251" s="33" t="s">
        <v>399</v>
      </c>
      <c r="N251" s="33" t="s">
        <v>2</v>
      </c>
      <c r="O251" s="35"/>
      <c r="P251" s="33" t="s">
        <v>100</v>
      </c>
      <c r="Q251" s="5">
        <v>1000</v>
      </c>
      <c r="R251" s="5"/>
      <c r="S251" s="5">
        <v>2500</v>
      </c>
    </row>
    <row r="252" spans="1:19">
      <c r="A252" s="33"/>
      <c r="B252" s="33"/>
      <c r="C252" s="33"/>
      <c r="D252" s="33"/>
      <c r="E252" s="33"/>
      <c r="F252" s="33"/>
      <c r="G252" s="33"/>
      <c r="H252" s="33"/>
      <c r="I252" s="33" t="s">
        <v>99</v>
      </c>
      <c r="J252" s="34">
        <v>41715</v>
      </c>
      <c r="K252" s="33" t="s">
        <v>264</v>
      </c>
      <c r="L252" s="33" t="s">
        <v>268</v>
      </c>
      <c r="M252" s="33" t="s">
        <v>399</v>
      </c>
      <c r="N252" s="33" t="s">
        <v>2</v>
      </c>
      <c r="O252" s="35"/>
      <c r="P252" s="33" t="s">
        <v>100</v>
      </c>
      <c r="Q252" s="5">
        <v>1000</v>
      </c>
      <c r="R252" s="5"/>
      <c r="S252" s="5">
        <v>3500</v>
      </c>
    </row>
    <row r="253" spans="1:19">
      <c r="A253" s="33"/>
      <c r="B253" s="33"/>
      <c r="C253" s="33"/>
      <c r="D253" s="33"/>
      <c r="E253" s="33"/>
      <c r="F253" s="33"/>
      <c r="G253" s="33"/>
      <c r="H253" s="33"/>
      <c r="I253" s="33" t="s">
        <v>99</v>
      </c>
      <c r="J253" s="34">
        <v>41715</v>
      </c>
      <c r="K253" s="33" t="s">
        <v>264</v>
      </c>
      <c r="L253" s="33" t="s">
        <v>269</v>
      </c>
      <c r="M253" s="33" t="s">
        <v>399</v>
      </c>
      <c r="N253" s="33" t="s">
        <v>2</v>
      </c>
      <c r="O253" s="35"/>
      <c r="P253" s="33" t="s">
        <v>100</v>
      </c>
      <c r="Q253" s="5">
        <v>1000</v>
      </c>
      <c r="R253" s="5"/>
      <c r="S253" s="5">
        <v>4500</v>
      </c>
    </row>
    <row r="254" spans="1:19">
      <c r="A254" s="33"/>
      <c r="B254" s="33"/>
      <c r="C254" s="33"/>
      <c r="D254" s="33"/>
      <c r="E254" s="33"/>
      <c r="F254" s="33"/>
      <c r="G254" s="33"/>
      <c r="H254" s="33"/>
      <c r="I254" s="33" t="s">
        <v>99</v>
      </c>
      <c r="J254" s="34">
        <v>41715</v>
      </c>
      <c r="K254" s="33" t="s">
        <v>264</v>
      </c>
      <c r="L254" s="33" t="s">
        <v>270</v>
      </c>
      <c r="M254" s="33" t="s">
        <v>400</v>
      </c>
      <c r="N254" s="33" t="s">
        <v>2</v>
      </c>
      <c r="O254" s="35"/>
      <c r="P254" s="33" t="s">
        <v>100</v>
      </c>
      <c r="Q254" s="5">
        <v>1000</v>
      </c>
      <c r="R254" s="5"/>
      <c r="S254" s="5">
        <v>5500</v>
      </c>
    </row>
    <row r="255" spans="1:19">
      <c r="A255" s="33"/>
      <c r="B255" s="33"/>
      <c r="C255" s="33"/>
      <c r="D255" s="33"/>
      <c r="E255" s="33"/>
      <c r="F255" s="33"/>
      <c r="G255" s="33"/>
      <c r="H255" s="33"/>
      <c r="I255" s="33" t="s">
        <v>99</v>
      </c>
      <c r="J255" s="34">
        <v>41715</v>
      </c>
      <c r="K255" s="33" t="s">
        <v>264</v>
      </c>
      <c r="L255" s="33" t="s">
        <v>271</v>
      </c>
      <c r="M255" s="33" t="s">
        <v>400</v>
      </c>
      <c r="N255" s="33" t="s">
        <v>2</v>
      </c>
      <c r="O255" s="35"/>
      <c r="P255" s="33" t="s">
        <v>100</v>
      </c>
      <c r="Q255" s="5">
        <v>1000</v>
      </c>
      <c r="R255" s="5"/>
      <c r="S255" s="5">
        <v>6500</v>
      </c>
    </row>
    <row r="256" spans="1:19">
      <c r="A256" s="33"/>
      <c r="B256" s="33"/>
      <c r="C256" s="33"/>
      <c r="D256" s="33"/>
      <c r="E256" s="33"/>
      <c r="F256" s="33"/>
      <c r="G256" s="33"/>
      <c r="H256" s="33"/>
      <c r="I256" s="33" t="s">
        <v>99</v>
      </c>
      <c r="J256" s="34">
        <v>41715</v>
      </c>
      <c r="K256" s="33" t="s">
        <v>264</v>
      </c>
      <c r="L256" s="33" t="s">
        <v>106</v>
      </c>
      <c r="M256" s="33" t="s">
        <v>400</v>
      </c>
      <c r="N256" s="33" t="s">
        <v>2</v>
      </c>
      <c r="O256" s="35"/>
      <c r="P256" s="33" t="s">
        <v>100</v>
      </c>
      <c r="Q256" s="5">
        <v>1000</v>
      </c>
      <c r="R256" s="5"/>
      <c r="S256" s="5">
        <v>7500</v>
      </c>
    </row>
    <row r="257" spans="1:19">
      <c r="A257" s="33"/>
      <c r="B257" s="33"/>
      <c r="C257" s="33"/>
      <c r="D257" s="33"/>
      <c r="E257" s="33"/>
      <c r="F257" s="33"/>
      <c r="G257" s="33"/>
      <c r="H257" s="33"/>
      <c r="I257" s="33" t="s">
        <v>99</v>
      </c>
      <c r="J257" s="34">
        <v>41715</v>
      </c>
      <c r="K257" s="33" t="s">
        <v>264</v>
      </c>
      <c r="L257" s="33" t="s">
        <v>272</v>
      </c>
      <c r="M257" s="33" t="s">
        <v>401</v>
      </c>
      <c r="N257" s="33" t="s">
        <v>2</v>
      </c>
      <c r="O257" s="35"/>
      <c r="P257" s="33" t="s">
        <v>100</v>
      </c>
      <c r="Q257" s="5">
        <v>1000</v>
      </c>
      <c r="R257" s="5"/>
      <c r="S257" s="5">
        <v>8500</v>
      </c>
    </row>
    <row r="258" spans="1:19">
      <c r="A258" s="33"/>
      <c r="B258" s="33"/>
      <c r="C258" s="33"/>
      <c r="D258" s="33"/>
      <c r="E258" s="33"/>
      <c r="F258" s="33"/>
      <c r="G258" s="33"/>
      <c r="H258" s="33"/>
      <c r="I258" s="33" t="s">
        <v>99</v>
      </c>
      <c r="J258" s="34">
        <v>41715</v>
      </c>
      <c r="K258" s="33" t="s">
        <v>264</v>
      </c>
      <c r="L258" s="33" t="s">
        <v>273</v>
      </c>
      <c r="M258" s="33" t="s">
        <v>401</v>
      </c>
      <c r="N258" s="33" t="s">
        <v>2</v>
      </c>
      <c r="O258" s="35"/>
      <c r="P258" s="33" t="s">
        <v>100</v>
      </c>
      <c r="Q258" s="5">
        <v>1000</v>
      </c>
      <c r="R258" s="5"/>
      <c r="S258" s="5">
        <v>9500</v>
      </c>
    </row>
    <row r="259" spans="1:19">
      <c r="A259" s="33"/>
      <c r="B259" s="33"/>
      <c r="C259" s="33"/>
      <c r="D259" s="33"/>
      <c r="E259" s="33"/>
      <c r="F259" s="33"/>
      <c r="G259" s="33"/>
      <c r="H259" s="33"/>
      <c r="I259" s="33" t="s">
        <v>99</v>
      </c>
      <c r="J259" s="34">
        <v>41715</v>
      </c>
      <c r="K259" s="33" t="s">
        <v>264</v>
      </c>
      <c r="L259" s="33" t="s">
        <v>402</v>
      </c>
      <c r="M259" s="33" t="s">
        <v>258</v>
      </c>
      <c r="N259" s="33" t="s">
        <v>2</v>
      </c>
      <c r="O259" s="35"/>
      <c r="P259" s="33" t="s">
        <v>100</v>
      </c>
      <c r="Q259" s="5">
        <v>1000</v>
      </c>
      <c r="R259" s="5"/>
      <c r="S259" s="5">
        <v>10500</v>
      </c>
    </row>
    <row r="260" spans="1:19">
      <c r="A260" s="33"/>
      <c r="B260" s="33"/>
      <c r="C260" s="33"/>
      <c r="D260" s="33"/>
      <c r="E260" s="33"/>
      <c r="F260" s="33"/>
      <c r="G260" s="33"/>
      <c r="H260" s="33"/>
      <c r="I260" s="33" t="s">
        <v>99</v>
      </c>
      <c r="J260" s="34">
        <v>41715</v>
      </c>
      <c r="K260" s="33" t="s">
        <v>264</v>
      </c>
      <c r="L260" s="33" t="s">
        <v>403</v>
      </c>
      <c r="M260" s="33" t="s">
        <v>258</v>
      </c>
      <c r="N260" s="33" t="s">
        <v>2</v>
      </c>
      <c r="O260" s="35"/>
      <c r="P260" s="33" t="s">
        <v>100</v>
      </c>
      <c r="Q260" s="5">
        <v>1000</v>
      </c>
      <c r="R260" s="5"/>
      <c r="S260" s="5">
        <v>11500</v>
      </c>
    </row>
    <row r="261" spans="1:19">
      <c r="A261" s="33"/>
      <c r="B261" s="33"/>
      <c r="C261" s="33"/>
      <c r="D261" s="33"/>
      <c r="E261" s="33"/>
      <c r="F261" s="33"/>
      <c r="G261" s="33"/>
      <c r="H261" s="33"/>
      <c r="I261" s="33" t="s">
        <v>99</v>
      </c>
      <c r="J261" s="34">
        <v>41715</v>
      </c>
      <c r="K261" s="33" t="s">
        <v>264</v>
      </c>
      <c r="L261" s="33" t="s">
        <v>404</v>
      </c>
      <c r="M261" s="33" t="s">
        <v>258</v>
      </c>
      <c r="N261" s="33" t="s">
        <v>2</v>
      </c>
      <c r="O261" s="35"/>
      <c r="P261" s="33" t="s">
        <v>100</v>
      </c>
      <c r="Q261" s="5">
        <v>1000</v>
      </c>
      <c r="R261" s="5"/>
      <c r="S261" s="5">
        <v>12500</v>
      </c>
    </row>
    <row r="262" spans="1:19">
      <c r="A262" s="33"/>
      <c r="B262" s="33"/>
      <c r="C262" s="33"/>
      <c r="D262" s="33"/>
      <c r="E262" s="33"/>
      <c r="F262" s="33"/>
      <c r="G262" s="33"/>
      <c r="H262" s="33"/>
      <c r="I262" s="33" t="s">
        <v>99</v>
      </c>
      <c r="J262" s="34">
        <v>41715</v>
      </c>
      <c r="K262" s="33" t="s">
        <v>264</v>
      </c>
      <c r="L262" s="33" t="s">
        <v>405</v>
      </c>
      <c r="M262" s="33" t="s">
        <v>258</v>
      </c>
      <c r="N262" s="33" t="s">
        <v>2</v>
      </c>
      <c r="O262" s="35"/>
      <c r="P262" s="33" t="s">
        <v>100</v>
      </c>
      <c r="Q262" s="5">
        <v>1000</v>
      </c>
      <c r="R262" s="5"/>
      <c r="S262" s="5">
        <v>13500</v>
      </c>
    </row>
    <row r="263" spans="1:19">
      <c r="A263" s="33"/>
      <c r="B263" s="33"/>
      <c r="C263" s="33"/>
      <c r="D263" s="33"/>
      <c r="E263" s="33"/>
      <c r="F263" s="33"/>
      <c r="G263" s="33"/>
      <c r="H263" s="33"/>
      <c r="I263" s="33" t="s">
        <v>99</v>
      </c>
      <c r="J263" s="34">
        <v>41715</v>
      </c>
      <c r="K263" s="33" t="s">
        <v>264</v>
      </c>
      <c r="L263" s="33" t="s">
        <v>406</v>
      </c>
      <c r="M263" s="33" t="s">
        <v>258</v>
      </c>
      <c r="N263" s="33" t="s">
        <v>2</v>
      </c>
      <c r="O263" s="35"/>
      <c r="P263" s="33" t="s">
        <v>100</v>
      </c>
      <c r="Q263" s="5">
        <v>1000</v>
      </c>
      <c r="R263" s="5"/>
      <c r="S263" s="5">
        <v>14500</v>
      </c>
    </row>
    <row r="264" spans="1:19">
      <c r="A264" s="33"/>
      <c r="B264" s="33"/>
      <c r="C264" s="33"/>
      <c r="D264" s="33"/>
      <c r="E264" s="33"/>
      <c r="F264" s="33"/>
      <c r="G264" s="33"/>
      <c r="H264" s="33"/>
      <c r="I264" s="33" t="s">
        <v>99</v>
      </c>
      <c r="J264" s="34">
        <v>41715</v>
      </c>
      <c r="K264" s="33" t="s">
        <v>264</v>
      </c>
      <c r="L264" s="33" t="s">
        <v>407</v>
      </c>
      <c r="M264" s="33" t="s">
        <v>258</v>
      </c>
      <c r="N264" s="33" t="s">
        <v>2</v>
      </c>
      <c r="O264" s="35"/>
      <c r="P264" s="33" t="s">
        <v>100</v>
      </c>
      <c r="Q264" s="5">
        <v>1000</v>
      </c>
      <c r="R264" s="5"/>
      <c r="S264" s="5">
        <v>15500</v>
      </c>
    </row>
    <row r="265" spans="1:19">
      <c r="A265" s="33"/>
      <c r="B265" s="33"/>
      <c r="C265" s="33"/>
      <c r="D265" s="33"/>
      <c r="E265" s="33"/>
      <c r="F265" s="33"/>
      <c r="G265" s="33"/>
      <c r="H265" s="33"/>
      <c r="I265" s="33" t="s">
        <v>99</v>
      </c>
      <c r="J265" s="34">
        <v>41715</v>
      </c>
      <c r="K265" s="33" t="s">
        <v>264</v>
      </c>
      <c r="L265" s="33" t="s">
        <v>408</v>
      </c>
      <c r="M265" s="33" t="s">
        <v>258</v>
      </c>
      <c r="N265" s="33" t="s">
        <v>2</v>
      </c>
      <c r="O265" s="35"/>
      <c r="P265" s="33" t="s">
        <v>100</v>
      </c>
      <c r="Q265" s="5">
        <v>1000</v>
      </c>
      <c r="R265" s="5"/>
      <c r="S265" s="5">
        <v>16500</v>
      </c>
    </row>
    <row r="266" spans="1:19">
      <c r="A266" s="33"/>
      <c r="B266" s="33"/>
      <c r="C266" s="33"/>
      <c r="D266" s="33"/>
      <c r="E266" s="33"/>
      <c r="F266" s="33"/>
      <c r="G266" s="33"/>
      <c r="H266" s="33"/>
      <c r="I266" s="33" t="s">
        <v>99</v>
      </c>
      <c r="J266" s="34">
        <v>41715</v>
      </c>
      <c r="K266" s="33" t="s">
        <v>264</v>
      </c>
      <c r="L266" s="33" t="s">
        <v>133</v>
      </c>
      <c r="M266" s="33" t="s">
        <v>258</v>
      </c>
      <c r="N266" s="33" t="s">
        <v>2</v>
      </c>
      <c r="O266" s="35"/>
      <c r="P266" s="33" t="s">
        <v>100</v>
      </c>
      <c r="Q266" s="5">
        <v>1000</v>
      </c>
      <c r="R266" s="5"/>
      <c r="S266" s="5">
        <v>17500</v>
      </c>
    </row>
    <row r="267" spans="1:19">
      <c r="A267" s="33"/>
      <c r="B267" s="33"/>
      <c r="C267" s="33"/>
      <c r="D267" s="33"/>
      <c r="E267" s="33"/>
      <c r="F267" s="33"/>
      <c r="G267" s="33"/>
      <c r="H267" s="33"/>
      <c r="I267" s="33" t="s">
        <v>99</v>
      </c>
      <c r="J267" s="34">
        <v>41715</v>
      </c>
      <c r="K267" s="33" t="s">
        <v>264</v>
      </c>
      <c r="L267" s="33" t="s">
        <v>409</v>
      </c>
      <c r="M267" s="33" t="s">
        <v>258</v>
      </c>
      <c r="N267" s="33" t="s">
        <v>2</v>
      </c>
      <c r="O267" s="35"/>
      <c r="P267" s="33" t="s">
        <v>100</v>
      </c>
      <c r="Q267" s="5">
        <v>1000</v>
      </c>
      <c r="R267" s="5"/>
      <c r="S267" s="5">
        <v>18500</v>
      </c>
    </row>
    <row r="268" spans="1:19">
      <c r="A268" s="33"/>
      <c r="B268" s="33"/>
      <c r="C268" s="33"/>
      <c r="D268" s="33"/>
      <c r="E268" s="33"/>
      <c r="F268" s="33"/>
      <c r="G268" s="33"/>
      <c r="H268" s="33"/>
      <c r="I268" s="33" t="s">
        <v>99</v>
      </c>
      <c r="J268" s="34">
        <v>41715</v>
      </c>
      <c r="K268" s="33" t="s">
        <v>264</v>
      </c>
      <c r="L268" s="33" t="s">
        <v>410</v>
      </c>
      <c r="M268" s="33" t="s">
        <v>258</v>
      </c>
      <c r="N268" s="33" t="s">
        <v>2</v>
      </c>
      <c r="O268" s="35"/>
      <c r="P268" s="33" t="s">
        <v>100</v>
      </c>
      <c r="Q268" s="5">
        <v>1000</v>
      </c>
      <c r="R268" s="5"/>
      <c r="S268" s="5">
        <v>19500</v>
      </c>
    </row>
    <row r="269" spans="1:19">
      <c r="A269" s="33"/>
      <c r="B269" s="33"/>
      <c r="C269" s="33"/>
      <c r="D269" s="33"/>
      <c r="E269" s="33"/>
      <c r="F269" s="33"/>
      <c r="G269" s="33"/>
      <c r="H269" s="33"/>
      <c r="I269" s="33" t="s">
        <v>99</v>
      </c>
      <c r="J269" s="34">
        <v>41715</v>
      </c>
      <c r="K269" s="33" t="s">
        <v>264</v>
      </c>
      <c r="L269" s="33" t="s">
        <v>387</v>
      </c>
      <c r="M269" s="33" t="s">
        <v>258</v>
      </c>
      <c r="N269" s="33" t="s">
        <v>2</v>
      </c>
      <c r="O269" s="35"/>
      <c r="P269" s="33" t="s">
        <v>100</v>
      </c>
      <c r="Q269" s="5">
        <v>1000</v>
      </c>
      <c r="R269" s="5"/>
      <c r="S269" s="5">
        <v>20500</v>
      </c>
    </row>
    <row r="270" spans="1:19">
      <c r="A270" s="33"/>
      <c r="B270" s="33"/>
      <c r="C270" s="33"/>
      <c r="D270" s="33"/>
      <c r="E270" s="33"/>
      <c r="F270" s="33"/>
      <c r="G270" s="33"/>
      <c r="H270" s="33"/>
      <c r="I270" s="33" t="s">
        <v>99</v>
      </c>
      <c r="J270" s="34">
        <v>41715</v>
      </c>
      <c r="K270" s="33" t="s">
        <v>264</v>
      </c>
      <c r="L270" s="33" t="s">
        <v>411</v>
      </c>
      <c r="M270" s="33" t="s">
        <v>258</v>
      </c>
      <c r="N270" s="33" t="s">
        <v>2</v>
      </c>
      <c r="O270" s="35"/>
      <c r="P270" s="33" t="s">
        <v>100</v>
      </c>
      <c r="Q270" s="5">
        <v>1000</v>
      </c>
      <c r="R270" s="5"/>
      <c r="S270" s="5">
        <v>21500</v>
      </c>
    </row>
    <row r="271" spans="1:19">
      <c r="A271" s="33"/>
      <c r="B271" s="33"/>
      <c r="C271" s="33"/>
      <c r="D271" s="33"/>
      <c r="E271" s="33"/>
      <c r="F271" s="33"/>
      <c r="G271" s="33"/>
      <c r="H271" s="33"/>
      <c r="I271" s="33" t="s">
        <v>99</v>
      </c>
      <c r="J271" s="34">
        <v>41715</v>
      </c>
      <c r="K271" s="33" t="s">
        <v>264</v>
      </c>
      <c r="L271" s="33" t="s">
        <v>412</v>
      </c>
      <c r="M271" s="33" t="s">
        <v>258</v>
      </c>
      <c r="N271" s="33" t="s">
        <v>2</v>
      </c>
      <c r="O271" s="35"/>
      <c r="P271" s="33" t="s">
        <v>100</v>
      </c>
      <c r="Q271" s="5">
        <v>1000</v>
      </c>
      <c r="R271" s="5"/>
      <c r="S271" s="5">
        <v>22500</v>
      </c>
    </row>
    <row r="272" spans="1:19">
      <c r="A272" s="33"/>
      <c r="B272" s="33"/>
      <c r="C272" s="33"/>
      <c r="D272" s="33"/>
      <c r="E272" s="33"/>
      <c r="F272" s="33"/>
      <c r="G272" s="33"/>
      <c r="H272" s="33"/>
      <c r="I272" s="33" t="s">
        <v>99</v>
      </c>
      <c r="J272" s="34">
        <v>41715</v>
      </c>
      <c r="K272" s="33" t="s">
        <v>264</v>
      </c>
      <c r="L272" s="33" t="s">
        <v>413</v>
      </c>
      <c r="M272" s="33" t="s">
        <v>258</v>
      </c>
      <c r="N272" s="33" t="s">
        <v>2</v>
      </c>
      <c r="O272" s="35"/>
      <c r="P272" s="33" t="s">
        <v>100</v>
      </c>
      <c r="Q272" s="5">
        <v>1000</v>
      </c>
      <c r="R272" s="5"/>
      <c r="S272" s="5">
        <v>23500</v>
      </c>
    </row>
    <row r="273" spans="1:19">
      <c r="A273" s="33"/>
      <c r="B273" s="33"/>
      <c r="C273" s="33"/>
      <c r="D273" s="33"/>
      <c r="E273" s="33"/>
      <c r="F273" s="33"/>
      <c r="G273" s="33"/>
      <c r="H273" s="33"/>
      <c r="I273" s="33" t="s">
        <v>99</v>
      </c>
      <c r="J273" s="34">
        <v>41715</v>
      </c>
      <c r="K273" s="33" t="s">
        <v>264</v>
      </c>
      <c r="L273" s="33" t="s">
        <v>414</v>
      </c>
      <c r="M273" s="33" t="s">
        <v>258</v>
      </c>
      <c r="N273" s="33" t="s">
        <v>2</v>
      </c>
      <c r="O273" s="35"/>
      <c r="P273" s="33" t="s">
        <v>100</v>
      </c>
      <c r="Q273" s="5">
        <v>1000</v>
      </c>
      <c r="R273" s="5"/>
      <c r="S273" s="5">
        <v>24500</v>
      </c>
    </row>
    <row r="274" spans="1:19">
      <c r="A274" s="33"/>
      <c r="B274" s="33"/>
      <c r="C274" s="33"/>
      <c r="D274" s="33"/>
      <c r="E274" s="33"/>
      <c r="F274" s="33"/>
      <c r="G274" s="33"/>
      <c r="H274" s="33"/>
      <c r="I274" s="33" t="s">
        <v>99</v>
      </c>
      <c r="J274" s="34">
        <v>41715</v>
      </c>
      <c r="K274" s="33" t="s">
        <v>264</v>
      </c>
      <c r="L274" s="33" t="s">
        <v>107</v>
      </c>
      <c r="M274" s="33" t="s">
        <v>258</v>
      </c>
      <c r="N274" s="33" t="s">
        <v>2</v>
      </c>
      <c r="O274" s="35"/>
      <c r="P274" s="33" t="s">
        <v>100</v>
      </c>
      <c r="Q274" s="5">
        <v>1000</v>
      </c>
      <c r="R274" s="5"/>
      <c r="S274" s="5">
        <v>25500</v>
      </c>
    </row>
    <row r="275" spans="1:19">
      <c r="A275" s="33"/>
      <c r="B275" s="33"/>
      <c r="C275" s="33"/>
      <c r="D275" s="33"/>
      <c r="E275" s="33"/>
      <c r="F275" s="33"/>
      <c r="G275" s="33"/>
      <c r="H275" s="33"/>
      <c r="I275" s="33" t="s">
        <v>99</v>
      </c>
      <c r="J275" s="34">
        <v>41717</v>
      </c>
      <c r="K275" s="33" t="s">
        <v>383</v>
      </c>
      <c r="L275" s="33" t="s">
        <v>384</v>
      </c>
      <c r="M275" s="33" t="s">
        <v>385</v>
      </c>
      <c r="N275" s="33" t="s">
        <v>3</v>
      </c>
      <c r="O275" s="35"/>
      <c r="P275" s="33" t="s">
        <v>100</v>
      </c>
      <c r="Q275" s="5">
        <v>2557.85</v>
      </c>
      <c r="R275" s="5"/>
      <c r="S275" s="5">
        <v>28057.85</v>
      </c>
    </row>
    <row r="276" spans="1:19">
      <c r="A276" s="33"/>
      <c r="B276" s="33"/>
      <c r="C276" s="33"/>
      <c r="D276" s="33"/>
      <c r="E276" s="33"/>
      <c r="F276" s="33"/>
      <c r="G276" s="33"/>
      <c r="H276" s="33"/>
      <c r="I276" s="33" t="s">
        <v>99</v>
      </c>
      <c r="J276" s="34">
        <v>41729</v>
      </c>
      <c r="K276" s="33" t="s">
        <v>386</v>
      </c>
      <c r="L276" s="33" t="s">
        <v>387</v>
      </c>
      <c r="M276" s="33" t="s">
        <v>388</v>
      </c>
      <c r="N276" s="33" t="s">
        <v>2</v>
      </c>
      <c r="O276" s="35"/>
      <c r="P276" s="33" t="s">
        <v>100</v>
      </c>
      <c r="Q276" s="5">
        <v>2000</v>
      </c>
      <c r="R276" s="5"/>
      <c r="S276" s="5">
        <v>30057.85</v>
      </c>
    </row>
    <row r="277" spans="1:19">
      <c r="A277" s="33"/>
      <c r="B277" s="33"/>
      <c r="C277" s="33"/>
      <c r="D277" s="33"/>
      <c r="E277" s="33"/>
      <c r="F277" s="33"/>
      <c r="G277" s="33"/>
      <c r="H277" s="33"/>
      <c r="I277" s="33" t="s">
        <v>99</v>
      </c>
      <c r="J277" s="34">
        <v>41730</v>
      </c>
      <c r="K277" s="33" t="s">
        <v>389</v>
      </c>
      <c r="L277" s="33" t="s">
        <v>106</v>
      </c>
      <c r="M277" s="33" t="s">
        <v>390</v>
      </c>
      <c r="N277" s="33" t="s">
        <v>2</v>
      </c>
      <c r="O277" s="35"/>
      <c r="P277" s="33" t="s">
        <v>100</v>
      </c>
      <c r="Q277" s="5">
        <v>1800</v>
      </c>
      <c r="R277" s="5"/>
      <c r="S277" s="5">
        <v>31857.85</v>
      </c>
    </row>
    <row r="278" spans="1:19">
      <c r="A278" s="33"/>
      <c r="B278" s="33"/>
      <c r="C278" s="33"/>
      <c r="D278" s="33"/>
      <c r="E278" s="33"/>
      <c r="F278" s="33"/>
      <c r="G278" s="33"/>
      <c r="H278" s="33"/>
      <c r="I278" s="33" t="s">
        <v>99</v>
      </c>
      <c r="J278" s="34">
        <v>41751</v>
      </c>
      <c r="K278" s="33" t="s">
        <v>391</v>
      </c>
      <c r="L278" s="33" t="s">
        <v>387</v>
      </c>
      <c r="M278" s="33" t="s">
        <v>392</v>
      </c>
      <c r="N278" s="33" t="s">
        <v>2</v>
      </c>
      <c r="O278" s="35"/>
      <c r="P278" s="33" t="s">
        <v>100</v>
      </c>
      <c r="Q278" s="5">
        <v>2100</v>
      </c>
      <c r="R278" s="5"/>
      <c r="S278" s="5">
        <v>33957.85</v>
      </c>
    </row>
    <row r="279" spans="1:19">
      <c r="A279" s="33"/>
      <c r="B279" s="33"/>
      <c r="C279" s="33"/>
      <c r="D279" s="33"/>
      <c r="E279" s="33"/>
      <c r="F279" s="33"/>
      <c r="G279" s="33"/>
      <c r="H279" s="33"/>
      <c r="I279" s="33" t="s">
        <v>99</v>
      </c>
      <c r="J279" s="34">
        <v>41752</v>
      </c>
      <c r="K279" s="33" t="s">
        <v>393</v>
      </c>
      <c r="L279" s="33" t="s">
        <v>394</v>
      </c>
      <c r="M279" s="33" t="s">
        <v>395</v>
      </c>
      <c r="N279" s="33" t="s">
        <v>2</v>
      </c>
      <c r="O279" s="35"/>
      <c r="P279" s="33" t="s">
        <v>100</v>
      </c>
      <c r="Q279" s="5">
        <v>2600</v>
      </c>
      <c r="R279" s="5"/>
      <c r="S279" s="5">
        <v>36557.85</v>
      </c>
    </row>
    <row r="280" spans="1:19">
      <c r="A280" s="33"/>
      <c r="B280" s="33"/>
      <c r="C280" s="33"/>
      <c r="D280" s="33"/>
      <c r="E280" s="33"/>
      <c r="F280" s="33"/>
      <c r="G280" s="33"/>
      <c r="H280" s="33"/>
      <c r="I280" s="33" t="s">
        <v>99</v>
      </c>
      <c r="J280" s="34">
        <v>41753</v>
      </c>
      <c r="K280" s="33" t="s">
        <v>396</v>
      </c>
      <c r="L280" s="33" t="s">
        <v>397</v>
      </c>
      <c r="M280" s="33" t="s">
        <v>398</v>
      </c>
      <c r="N280" s="33" t="s">
        <v>2</v>
      </c>
      <c r="O280" s="35"/>
      <c r="P280" s="33" t="s">
        <v>100</v>
      </c>
      <c r="Q280" s="5">
        <v>1000</v>
      </c>
      <c r="R280" s="5"/>
      <c r="S280" s="5">
        <v>37557.85</v>
      </c>
    </row>
    <row r="281" spans="1:19" ht="16" thickBot="1">
      <c r="A281" s="33"/>
      <c r="B281" s="33"/>
      <c r="C281" s="33"/>
      <c r="D281" s="33"/>
      <c r="E281" s="33"/>
      <c r="F281" s="33"/>
      <c r="G281" s="33"/>
      <c r="H281" s="33"/>
      <c r="I281" s="33" t="s">
        <v>99</v>
      </c>
      <c r="J281" s="34">
        <v>41764</v>
      </c>
      <c r="K281" s="33" t="s">
        <v>454</v>
      </c>
      <c r="L281" s="33" t="s">
        <v>455</v>
      </c>
      <c r="M281" s="33" t="s">
        <v>456</v>
      </c>
      <c r="N281" s="33" t="s">
        <v>2</v>
      </c>
      <c r="O281" s="35"/>
      <c r="P281" s="33" t="s">
        <v>100</v>
      </c>
      <c r="Q281" s="36">
        <v>4500</v>
      </c>
      <c r="R281" s="36"/>
      <c r="S281" s="36">
        <v>42057.85</v>
      </c>
    </row>
    <row r="282" spans="1:19">
      <c r="A282" s="33"/>
      <c r="B282" s="33"/>
      <c r="C282" s="33"/>
      <c r="D282" s="33"/>
      <c r="E282" s="33"/>
      <c r="F282" s="33"/>
      <c r="G282" s="33" t="s">
        <v>108</v>
      </c>
      <c r="H282" s="33"/>
      <c r="I282" s="33"/>
      <c r="J282" s="34"/>
      <c r="K282" s="33"/>
      <c r="L282" s="33"/>
      <c r="M282" s="33"/>
      <c r="N282" s="33"/>
      <c r="O282" s="33"/>
      <c r="P282" s="33"/>
      <c r="Q282" s="5">
        <v>42057.85</v>
      </c>
      <c r="R282" s="5">
        <v>0</v>
      </c>
      <c r="S282" s="5">
        <v>42057.85</v>
      </c>
    </row>
    <row r="283" spans="1:19">
      <c r="A283" s="4"/>
      <c r="B283" s="4"/>
      <c r="C283" s="4"/>
      <c r="D283" s="4"/>
      <c r="E283" s="4"/>
      <c r="F283" s="4"/>
      <c r="G283" s="4" t="s">
        <v>49</v>
      </c>
      <c r="H283" s="4"/>
      <c r="I283" s="4"/>
      <c r="J283" s="31"/>
      <c r="K283" s="4"/>
      <c r="L283" s="4"/>
      <c r="M283" s="4"/>
      <c r="N283" s="4"/>
      <c r="O283" s="4"/>
      <c r="P283" s="4"/>
      <c r="Q283" s="32"/>
      <c r="R283" s="32"/>
      <c r="S283" s="32"/>
    </row>
    <row r="284" spans="1:19">
      <c r="A284" s="33"/>
      <c r="B284" s="33"/>
      <c r="C284" s="33"/>
      <c r="D284" s="33"/>
      <c r="E284" s="33"/>
      <c r="F284" s="33"/>
      <c r="G284" s="33"/>
      <c r="H284" s="33"/>
      <c r="I284" s="33" t="s">
        <v>99</v>
      </c>
      <c r="J284" s="34">
        <v>41688</v>
      </c>
      <c r="K284" s="33" t="s">
        <v>237</v>
      </c>
      <c r="L284" s="33" t="s">
        <v>238</v>
      </c>
      <c r="M284" s="33" t="s">
        <v>239</v>
      </c>
      <c r="N284" s="33" t="s">
        <v>8</v>
      </c>
      <c r="O284" s="35"/>
      <c r="P284" s="33" t="s">
        <v>100</v>
      </c>
      <c r="Q284" s="5">
        <v>2611.25</v>
      </c>
      <c r="R284" s="5"/>
      <c r="S284" s="5">
        <v>2611.25</v>
      </c>
    </row>
    <row r="285" spans="1:19" ht="16" thickBot="1">
      <c r="A285" s="33"/>
      <c r="B285" s="33"/>
      <c r="C285" s="33"/>
      <c r="D285" s="33"/>
      <c r="E285" s="33"/>
      <c r="F285" s="33"/>
      <c r="G285" s="33"/>
      <c r="H285" s="33"/>
      <c r="I285" s="33" t="s">
        <v>79</v>
      </c>
      <c r="J285" s="34">
        <v>41715</v>
      </c>
      <c r="K285" s="33" t="s">
        <v>257</v>
      </c>
      <c r="L285" s="33"/>
      <c r="M285" s="33" t="s">
        <v>258</v>
      </c>
      <c r="N285" s="33" t="s">
        <v>2</v>
      </c>
      <c r="O285" s="35"/>
      <c r="P285" s="33" t="s">
        <v>242</v>
      </c>
      <c r="Q285" s="5">
        <v>1000</v>
      </c>
      <c r="R285" s="5"/>
      <c r="S285" s="5">
        <v>3611.25</v>
      </c>
    </row>
    <row r="286" spans="1:19" ht="16" thickBot="1">
      <c r="A286" s="33"/>
      <c r="B286" s="33"/>
      <c r="C286" s="33"/>
      <c r="D286" s="33"/>
      <c r="E286" s="33"/>
      <c r="F286" s="33"/>
      <c r="G286" s="33" t="s">
        <v>240</v>
      </c>
      <c r="H286" s="33"/>
      <c r="I286" s="33"/>
      <c r="J286" s="34"/>
      <c r="K286" s="33"/>
      <c r="L286" s="33"/>
      <c r="M286" s="33"/>
      <c r="N286" s="33"/>
      <c r="O286" s="33"/>
      <c r="P286" s="33"/>
      <c r="Q286" s="7">
        <v>3611.25</v>
      </c>
      <c r="R286" s="7">
        <v>0</v>
      </c>
      <c r="S286" s="7">
        <v>3611.25</v>
      </c>
    </row>
    <row r="287" spans="1:19" ht="16" thickBot="1">
      <c r="A287" s="33"/>
      <c r="B287" s="33"/>
      <c r="C287" s="33"/>
      <c r="D287" s="33"/>
      <c r="E287" s="33"/>
      <c r="F287" s="33" t="s">
        <v>50</v>
      </c>
      <c r="G287" s="33"/>
      <c r="H287" s="33"/>
      <c r="I287" s="33"/>
      <c r="J287" s="34"/>
      <c r="K287" s="33"/>
      <c r="L287" s="33"/>
      <c r="M287" s="33"/>
      <c r="N287" s="33"/>
      <c r="O287" s="33"/>
      <c r="P287" s="33"/>
      <c r="Q287" s="7">
        <v>111125.1</v>
      </c>
      <c r="R287" s="7">
        <v>17929.400000000001</v>
      </c>
      <c r="S287" s="7">
        <v>93195.7</v>
      </c>
    </row>
    <row r="288" spans="1:19" ht="16" thickBot="1">
      <c r="A288" s="33"/>
      <c r="B288" s="33"/>
      <c r="C288" s="33"/>
      <c r="D288" s="33"/>
      <c r="E288" s="33" t="s">
        <v>51</v>
      </c>
      <c r="F288" s="33"/>
      <c r="G288" s="33"/>
      <c r="H288" s="33"/>
      <c r="I288" s="33"/>
      <c r="J288" s="34"/>
      <c r="K288" s="33"/>
      <c r="L288" s="33"/>
      <c r="M288" s="33"/>
      <c r="N288" s="33"/>
      <c r="O288" s="33"/>
      <c r="P288" s="33"/>
      <c r="Q288" s="7">
        <v>111125.1</v>
      </c>
      <c r="R288" s="7">
        <v>17929.400000000001</v>
      </c>
      <c r="S288" s="7">
        <v>93195.7</v>
      </c>
    </row>
    <row r="289" spans="1:19" ht="16" thickBot="1">
      <c r="A289" s="33"/>
      <c r="B289" s="33"/>
      <c r="C289" s="33"/>
      <c r="D289" s="33" t="s">
        <v>52</v>
      </c>
      <c r="E289" s="33"/>
      <c r="F289" s="33"/>
      <c r="G289" s="33"/>
      <c r="H289" s="33"/>
      <c r="I289" s="33"/>
      <c r="J289" s="34"/>
      <c r="K289" s="33"/>
      <c r="L289" s="33"/>
      <c r="M289" s="33"/>
      <c r="N289" s="33"/>
      <c r="O289" s="33"/>
      <c r="P289" s="33"/>
      <c r="Q289" s="7">
        <v>111125.1</v>
      </c>
      <c r="R289" s="7">
        <v>17929.400000000001</v>
      </c>
      <c r="S289" s="7">
        <v>93195.7</v>
      </c>
    </row>
    <row r="290" spans="1:19" ht="16" thickBot="1">
      <c r="A290" s="33"/>
      <c r="B290" s="33" t="s">
        <v>53</v>
      </c>
      <c r="C290" s="33"/>
      <c r="D290" s="33"/>
      <c r="E290" s="33"/>
      <c r="F290" s="33"/>
      <c r="G290" s="33"/>
      <c r="H290" s="33"/>
      <c r="I290" s="33"/>
      <c r="J290" s="34"/>
      <c r="K290" s="33"/>
      <c r="L290" s="33"/>
      <c r="M290" s="33"/>
      <c r="N290" s="33"/>
      <c r="O290" s="33"/>
      <c r="P290" s="33"/>
      <c r="Q290" s="7">
        <v>146555.1</v>
      </c>
      <c r="R290" s="7">
        <v>162109.4</v>
      </c>
      <c r="S290" s="7">
        <v>15554.3</v>
      </c>
    </row>
    <row r="291" spans="1:19" ht="16" thickBot="1">
      <c r="A291" s="4" t="s">
        <v>173</v>
      </c>
      <c r="B291" s="4"/>
      <c r="C291" s="4"/>
      <c r="D291" s="4"/>
      <c r="E291" s="4"/>
      <c r="F291" s="4"/>
      <c r="G291" s="4"/>
      <c r="H291" s="4"/>
      <c r="I291" s="4"/>
      <c r="J291" s="31"/>
      <c r="K291" s="4"/>
      <c r="L291" s="4"/>
      <c r="M291" s="4"/>
      <c r="N291" s="4"/>
      <c r="O291" s="4"/>
      <c r="P291" s="4"/>
      <c r="Q291" s="8">
        <v>146555.1</v>
      </c>
      <c r="R291" s="8">
        <v>162109.4</v>
      </c>
      <c r="S291" s="8">
        <v>15554.3</v>
      </c>
    </row>
    <row r="292" spans="1:19" ht="16" thickTop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</row>
  </sheetData>
  <phoneticPr fontId="10" type="noConversion"/>
  <pageMargins left="0.25" right="0.25" top="0.75" bottom="0.5" header="0.25" footer="0.25"/>
  <pageSetup scale="42" fitToHeight="20" orientation="portrait" horizontalDpi="4294967292" verticalDpi="4294967292"/>
  <headerFooter>
    <oddHeader>&amp;L&amp;"Calibri,Regular"&amp;K000000Accrual Basis&amp;C&amp;"Calibri,Bold"&amp;K000000Foundation for National Progress_x000D_&amp;14The Media Consortium_x000D_Profit &amp; Loss Detail_x000D_&amp;"Calibri,Regular"&amp;12January - May 2014</oddHeader>
    <oddFooter>&amp;L&amp;"Calibri,Regular"&amp;K000000&amp;D &amp;T&amp;C&amp;"Calibri,Regular"&amp;K000000Page &amp;P of &amp;N&amp;R&amp;"Calibri,Regular"&amp;K000000&amp;F "&amp;A"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U69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G10" sqref="G10"/>
    </sheetView>
  </sheetViews>
  <sheetFormatPr baseColWidth="10" defaultColWidth="10.83203125" defaultRowHeight="15" x14ac:dyDescent="0"/>
  <cols>
    <col min="1" max="1" width="2.5" style="1" customWidth="1"/>
    <col min="2" max="6" width="2.33203125" style="1" customWidth="1"/>
    <col min="7" max="7" width="37.1640625" style="1" bestFit="1" customWidth="1"/>
    <col min="8" max="8" width="12.83203125" style="1" bestFit="1" customWidth="1"/>
    <col min="9" max="9" width="12.33203125" style="1" bestFit="1" customWidth="1"/>
    <col min="10" max="10" width="13.5" style="1" bestFit="1" customWidth="1"/>
    <col min="11" max="11" width="11.83203125" style="1" bestFit="1" customWidth="1"/>
    <col min="12" max="12" width="11.1640625" style="1" bestFit="1" customWidth="1"/>
    <col min="13" max="13" width="11.5" style="1" bestFit="1" customWidth="1"/>
    <col min="14" max="14" width="11.83203125" style="1" bestFit="1" customWidth="1"/>
    <col min="15" max="15" width="12.83203125" style="1" customWidth="1"/>
    <col min="16" max="16" width="11.1640625" style="1" bestFit="1" customWidth="1"/>
    <col min="17" max="17" width="12.5" style="1" bestFit="1" customWidth="1"/>
    <col min="18" max="18" width="12.33203125" style="1" bestFit="1" customWidth="1"/>
    <col min="19" max="19" width="11.6640625" style="1" bestFit="1" customWidth="1"/>
    <col min="20" max="20" width="12.6640625" style="1" bestFit="1" customWidth="1"/>
    <col min="21" max="21" width="12.6640625" style="43" bestFit="1" customWidth="1"/>
    <col min="22" max="16384" width="10.83203125" style="1"/>
  </cols>
  <sheetData>
    <row r="1" spans="2:21" s="13" customFormat="1" ht="61" thickBot="1">
      <c r="B1" s="11"/>
      <c r="C1" s="11"/>
      <c r="D1" s="11"/>
      <c r="E1" s="11"/>
      <c r="F1" s="11"/>
      <c r="G1" s="11"/>
      <c r="H1" s="12" t="s">
        <v>0</v>
      </c>
      <c r="I1" s="12" t="s">
        <v>1</v>
      </c>
      <c r="J1" s="12" t="s">
        <v>54</v>
      </c>
      <c r="K1" s="12" t="s">
        <v>2</v>
      </c>
      <c r="L1" s="12" t="s">
        <v>3</v>
      </c>
      <c r="M1" s="12" t="s">
        <v>4</v>
      </c>
      <c r="N1" s="12" t="s">
        <v>5</v>
      </c>
      <c r="O1" s="12" t="s">
        <v>6</v>
      </c>
      <c r="P1" s="12" t="s">
        <v>7</v>
      </c>
      <c r="Q1" s="12" t="s">
        <v>8</v>
      </c>
      <c r="R1" s="12" t="s">
        <v>9</v>
      </c>
      <c r="S1" s="12" t="s">
        <v>10</v>
      </c>
      <c r="T1" s="12" t="s">
        <v>11</v>
      </c>
      <c r="U1" s="12" t="s">
        <v>12</v>
      </c>
    </row>
    <row r="2" spans="2:21" ht="16" thickTop="1">
      <c r="B2" s="4" t="s">
        <v>13</v>
      </c>
      <c r="C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32"/>
    </row>
    <row r="3" spans="2:21">
      <c r="B3" s="4"/>
      <c r="C3" s="4"/>
      <c r="D3" s="4" t="s">
        <v>14</v>
      </c>
      <c r="E3" s="4"/>
      <c r="F3" s="4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32"/>
    </row>
    <row r="4" spans="2:21" ht="18">
      <c r="B4" s="4"/>
      <c r="C4" s="4"/>
      <c r="D4" s="4"/>
      <c r="E4" s="4"/>
      <c r="F4" s="4"/>
      <c r="G4" s="28" t="s">
        <v>110</v>
      </c>
      <c r="H4" s="29">
        <v>108841.67</v>
      </c>
      <c r="I4" s="29">
        <v>-15430.14</v>
      </c>
      <c r="J4" s="29">
        <v>0</v>
      </c>
      <c r="K4" s="29">
        <v>47000</v>
      </c>
      <c r="L4" s="29">
        <v>0</v>
      </c>
      <c r="M4" s="29">
        <v>0</v>
      </c>
      <c r="N4" s="29">
        <v>4359.5</v>
      </c>
      <c r="O4" s="29">
        <v>-11192.39</v>
      </c>
      <c r="P4" s="29">
        <v>0</v>
      </c>
      <c r="Q4" s="29">
        <v>-13962.93</v>
      </c>
      <c r="R4" s="29">
        <v>-14979.7</v>
      </c>
      <c r="S4" s="29">
        <v>0</v>
      </c>
      <c r="T4" s="29">
        <v>0</v>
      </c>
      <c r="U4" s="29">
        <f>SUM(H4:T4)</f>
        <v>104636.01000000002</v>
      </c>
    </row>
    <row r="5" spans="2:21">
      <c r="E5" s="4"/>
      <c r="F5" s="4"/>
      <c r="G5" s="4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39"/>
    </row>
    <row r="6" spans="2:21" ht="18">
      <c r="D6" s="19" t="s">
        <v>55</v>
      </c>
      <c r="E6" s="4"/>
      <c r="F6" s="4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39"/>
    </row>
    <row r="7" spans="2:21">
      <c r="B7" s="4"/>
      <c r="C7" s="4"/>
      <c r="D7" s="4"/>
      <c r="E7" s="4" t="s">
        <v>15</v>
      </c>
      <c r="F7" s="4"/>
      <c r="G7" s="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39"/>
    </row>
    <row r="8" spans="2:21">
      <c r="B8" s="4"/>
      <c r="C8" s="4"/>
      <c r="D8" s="4"/>
      <c r="E8" s="4"/>
      <c r="F8" s="4" t="s">
        <v>16</v>
      </c>
      <c r="G8" s="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39"/>
    </row>
    <row r="9" spans="2:21">
      <c r="B9" s="4"/>
      <c r="C9" s="4"/>
      <c r="D9" s="4"/>
      <c r="E9" s="4"/>
      <c r="F9" s="4"/>
      <c r="G9" s="4" t="s">
        <v>17</v>
      </c>
      <c r="H9" s="15">
        <v>118564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39">
        <f>SUM(H9:T9)</f>
        <v>118564</v>
      </c>
    </row>
    <row r="10" spans="2:21">
      <c r="B10" s="4"/>
      <c r="C10" s="4"/>
      <c r="D10" s="4"/>
      <c r="E10" s="4"/>
      <c r="F10" s="4"/>
      <c r="G10" s="4" t="s">
        <v>18</v>
      </c>
      <c r="H10" s="15">
        <v>-78564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40000</v>
      </c>
      <c r="O10" s="15">
        <v>0</v>
      </c>
      <c r="P10" s="15">
        <v>0</v>
      </c>
      <c r="Q10" s="15">
        <v>0</v>
      </c>
      <c r="R10" s="15">
        <v>0</v>
      </c>
      <c r="S10" s="15">
        <v>30000</v>
      </c>
      <c r="T10" s="15">
        <v>0</v>
      </c>
      <c r="U10" s="39">
        <f t="shared" ref="U10:U11" si="0">SUM(H10:T10)</f>
        <v>-8564</v>
      </c>
    </row>
    <row r="11" spans="2:21" ht="16" thickBot="1">
      <c r="B11" s="4"/>
      <c r="C11" s="4"/>
      <c r="D11" s="4"/>
      <c r="E11" s="4"/>
      <c r="F11" s="4"/>
      <c r="G11" s="4" t="s">
        <v>19</v>
      </c>
      <c r="H11" s="15">
        <v>0</v>
      </c>
      <c r="I11" s="15">
        <v>0</v>
      </c>
      <c r="J11" s="15">
        <v>0</v>
      </c>
      <c r="K11" s="15">
        <v>25000</v>
      </c>
      <c r="L11" s="15">
        <v>7000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39">
        <f t="shared" si="0"/>
        <v>32000</v>
      </c>
    </row>
    <row r="12" spans="2:21" ht="16" thickBot="1">
      <c r="B12" s="4"/>
      <c r="C12" s="4"/>
      <c r="D12" s="4"/>
      <c r="E12" s="4"/>
      <c r="F12" s="4" t="s">
        <v>20</v>
      </c>
      <c r="G12" s="4"/>
      <c r="H12" s="16">
        <f>SUM(H9:H11)</f>
        <v>40000</v>
      </c>
      <c r="I12" s="16">
        <f t="shared" ref="I12:S12" si="1">SUM(I9:I11)</f>
        <v>0</v>
      </c>
      <c r="J12" s="16">
        <f t="shared" si="1"/>
        <v>0</v>
      </c>
      <c r="K12" s="16">
        <f t="shared" si="1"/>
        <v>25000</v>
      </c>
      <c r="L12" s="16">
        <f t="shared" si="1"/>
        <v>7000</v>
      </c>
      <c r="M12" s="16">
        <f t="shared" si="1"/>
        <v>0</v>
      </c>
      <c r="N12" s="16">
        <f t="shared" si="1"/>
        <v>40000</v>
      </c>
      <c r="O12" s="16">
        <f t="shared" si="1"/>
        <v>0</v>
      </c>
      <c r="P12" s="16">
        <f t="shared" si="1"/>
        <v>0</v>
      </c>
      <c r="Q12" s="16">
        <f t="shared" si="1"/>
        <v>0</v>
      </c>
      <c r="R12" s="16">
        <f t="shared" si="1"/>
        <v>0</v>
      </c>
      <c r="S12" s="16">
        <f t="shared" si="1"/>
        <v>30000</v>
      </c>
      <c r="T12" s="16">
        <f t="shared" ref="T12" si="2">SUM(T9:T11)</f>
        <v>0</v>
      </c>
      <c r="U12" s="40">
        <f t="shared" ref="U12" si="3">SUM(U9:U11)</f>
        <v>142000</v>
      </c>
    </row>
    <row r="13" spans="2:21">
      <c r="B13" s="4"/>
      <c r="C13" s="4"/>
      <c r="D13" s="4"/>
      <c r="E13" s="4" t="s">
        <v>21</v>
      </c>
      <c r="F13" s="4"/>
      <c r="G13" s="4"/>
      <c r="H13" s="15">
        <f>H12</f>
        <v>40000</v>
      </c>
      <c r="I13" s="15">
        <f t="shared" ref="I13:U13" si="4">I12</f>
        <v>0</v>
      </c>
      <c r="J13" s="15">
        <f t="shared" si="4"/>
        <v>0</v>
      </c>
      <c r="K13" s="15">
        <f t="shared" si="4"/>
        <v>25000</v>
      </c>
      <c r="L13" s="15">
        <f t="shared" si="4"/>
        <v>7000</v>
      </c>
      <c r="M13" s="15">
        <f t="shared" si="4"/>
        <v>0</v>
      </c>
      <c r="N13" s="15">
        <f t="shared" si="4"/>
        <v>40000</v>
      </c>
      <c r="O13" s="15">
        <f t="shared" si="4"/>
        <v>0</v>
      </c>
      <c r="P13" s="15">
        <f t="shared" si="4"/>
        <v>0</v>
      </c>
      <c r="Q13" s="15">
        <f t="shared" si="4"/>
        <v>0</v>
      </c>
      <c r="R13" s="15">
        <f t="shared" si="4"/>
        <v>0</v>
      </c>
      <c r="S13" s="15">
        <f t="shared" si="4"/>
        <v>30000</v>
      </c>
      <c r="T13" s="15">
        <f t="shared" si="4"/>
        <v>0</v>
      </c>
      <c r="U13" s="39">
        <f t="shared" si="4"/>
        <v>142000</v>
      </c>
    </row>
    <row r="14" spans="2:21">
      <c r="B14" s="4"/>
      <c r="C14" s="4"/>
      <c r="D14" s="4"/>
      <c r="E14" s="4" t="s">
        <v>22</v>
      </c>
      <c r="F14" s="4"/>
      <c r="G14" s="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39"/>
    </row>
    <row r="15" spans="2:21">
      <c r="B15" s="4"/>
      <c r="C15" s="4"/>
      <c r="D15" s="4"/>
      <c r="E15" s="4"/>
      <c r="F15" s="4" t="s">
        <v>23</v>
      </c>
      <c r="G15" s="4"/>
      <c r="H15" s="15">
        <v>16300.52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39">
        <f>SUM(H15:T15)</f>
        <v>16300.52</v>
      </c>
    </row>
    <row r="16" spans="2:21">
      <c r="B16" s="4"/>
      <c r="C16" s="4"/>
      <c r="D16" s="4"/>
      <c r="E16" s="4"/>
      <c r="F16" s="4" t="s">
        <v>24</v>
      </c>
      <c r="G16" s="4"/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500</v>
      </c>
      <c r="S16" s="15">
        <v>0</v>
      </c>
      <c r="T16" s="15">
        <v>5750</v>
      </c>
      <c r="U16" s="39">
        <f t="shared" ref="U16:U17" si="5">SUM(H16:T16)</f>
        <v>6250</v>
      </c>
    </row>
    <row r="17" spans="2:21" ht="16" thickBot="1">
      <c r="B17" s="4"/>
      <c r="C17" s="4"/>
      <c r="D17" s="4"/>
      <c r="E17" s="4"/>
      <c r="F17" s="4" t="s">
        <v>243</v>
      </c>
      <c r="G17" s="4"/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2500</v>
      </c>
      <c r="R17" s="15">
        <v>0</v>
      </c>
      <c r="S17" s="15">
        <v>0</v>
      </c>
      <c r="T17" s="15">
        <v>0</v>
      </c>
      <c r="U17" s="39">
        <f t="shared" si="5"/>
        <v>2500</v>
      </c>
    </row>
    <row r="18" spans="2:21" ht="16" thickBot="1">
      <c r="B18" s="4"/>
      <c r="C18" s="4"/>
      <c r="D18" s="4"/>
      <c r="E18" s="4" t="s">
        <v>26</v>
      </c>
      <c r="F18" s="4"/>
      <c r="G18" s="4"/>
      <c r="H18" s="17">
        <f>SUM(H15:H17)</f>
        <v>16300.52</v>
      </c>
      <c r="I18" s="17">
        <f t="shared" ref="I18:U18" si="6">SUM(I15:I17)</f>
        <v>0</v>
      </c>
      <c r="J18" s="17">
        <f t="shared" si="6"/>
        <v>0</v>
      </c>
      <c r="K18" s="17">
        <f t="shared" si="6"/>
        <v>0</v>
      </c>
      <c r="L18" s="17">
        <f t="shared" si="6"/>
        <v>0</v>
      </c>
      <c r="M18" s="17">
        <f t="shared" si="6"/>
        <v>0</v>
      </c>
      <c r="N18" s="17">
        <f t="shared" si="6"/>
        <v>0</v>
      </c>
      <c r="O18" s="17">
        <f t="shared" si="6"/>
        <v>0</v>
      </c>
      <c r="P18" s="17">
        <f t="shared" si="6"/>
        <v>0</v>
      </c>
      <c r="Q18" s="17">
        <f t="shared" si="6"/>
        <v>2500</v>
      </c>
      <c r="R18" s="17">
        <f t="shared" si="6"/>
        <v>500</v>
      </c>
      <c r="S18" s="17">
        <f t="shared" si="6"/>
        <v>0</v>
      </c>
      <c r="T18" s="17">
        <f t="shared" si="6"/>
        <v>5750</v>
      </c>
      <c r="U18" s="41">
        <f t="shared" si="6"/>
        <v>25050.52</v>
      </c>
    </row>
    <row r="19" spans="2:21" ht="16" thickBot="1">
      <c r="B19" s="4"/>
      <c r="C19" s="4"/>
      <c r="D19" s="4" t="s">
        <v>27</v>
      </c>
      <c r="E19" s="4"/>
      <c r="F19" s="4"/>
      <c r="G19" s="4"/>
      <c r="H19" s="16">
        <f>H13+H18</f>
        <v>56300.520000000004</v>
      </c>
      <c r="I19" s="16">
        <f t="shared" ref="I19:U19" si="7">I13+I18</f>
        <v>0</v>
      </c>
      <c r="J19" s="16">
        <f t="shared" si="7"/>
        <v>0</v>
      </c>
      <c r="K19" s="16">
        <f t="shared" si="7"/>
        <v>25000</v>
      </c>
      <c r="L19" s="16">
        <f t="shared" si="7"/>
        <v>7000</v>
      </c>
      <c r="M19" s="16">
        <f t="shared" si="7"/>
        <v>0</v>
      </c>
      <c r="N19" s="16">
        <f t="shared" si="7"/>
        <v>40000</v>
      </c>
      <c r="O19" s="16">
        <f t="shared" si="7"/>
        <v>0</v>
      </c>
      <c r="P19" s="16">
        <f t="shared" si="7"/>
        <v>0</v>
      </c>
      <c r="Q19" s="16">
        <f t="shared" si="7"/>
        <v>2500</v>
      </c>
      <c r="R19" s="16">
        <f t="shared" si="7"/>
        <v>500</v>
      </c>
      <c r="S19" s="16">
        <f t="shared" si="7"/>
        <v>30000</v>
      </c>
      <c r="T19" s="16">
        <f t="shared" si="7"/>
        <v>5750</v>
      </c>
      <c r="U19" s="40">
        <f t="shared" si="7"/>
        <v>167050.51999999999</v>
      </c>
    </row>
    <row r="20" spans="2:21">
      <c r="B20" s="4"/>
      <c r="C20" s="4"/>
      <c r="D20" s="4"/>
      <c r="E20" s="4"/>
      <c r="F20" s="4"/>
      <c r="G20" s="14" t="s">
        <v>65</v>
      </c>
      <c r="H20" s="25">
        <f>H4+H19</f>
        <v>165142.19</v>
      </c>
      <c r="I20" s="25">
        <f t="shared" ref="I20:U20" si="8">I4+I19</f>
        <v>-15430.14</v>
      </c>
      <c r="J20" s="25">
        <f t="shared" si="8"/>
        <v>0</v>
      </c>
      <c r="K20" s="25">
        <f t="shared" si="8"/>
        <v>72000</v>
      </c>
      <c r="L20" s="25">
        <f t="shared" si="8"/>
        <v>7000</v>
      </c>
      <c r="M20" s="25">
        <f t="shared" si="8"/>
        <v>0</v>
      </c>
      <c r="N20" s="25">
        <f t="shared" si="8"/>
        <v>44359.5</v>
      </c>
      <c r="O20" s="25">
        <f t="shared" si="8"/>
        <v>-11192.39</v>
      </c>
      <c r="P20" s="25">
        <f t="shared" si="8"/>
        <v>0</v>
      </c>
      <c r="Q20" s="25">
        <f t="shared" si="8"/>
        <v>-11462.93</v>
      </c>
      <c r="R20" s="25">
        <f t="shared" si="8"/>
        <v>-14479.7</v>
      </c>
      <c r="S20" s="25">
        <f t="shared" si="8"/>
        <v>30000</v>
      </c>
      <c r="T20" s="25">
        <f t="shared" si="8"/>
        <v>5750</v>
      </c>
      <c r="U20" s="25">
        <f t="shared" si="8"/>
        <v>271686.53000000003</v>
      </c>
    </row>
    <row r="21" spans="2:21">
      <c r="B21" s="4"/>
      <c r="C21" s="4"/>
      <c r="D21" s="4" t="s">
        <v>29</v>
      </c>
      <c r="E21" s="4"/>
      <c r="F21" s="4"/>
      <c r="G21" s="4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39"/>
    </row>
    <row r="22" spans="2:21">
      <c r="B22" s="4"/>
      <c r="C22" s="4"/>
      <c r="D22" s="4"/>
      <c r="E22" s="4" t="s">
        <v>30</v>
      </c>
      <c r="F22" s="4"/>
      <c r="G22" s="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39"/>
    </row>
    <row r="23" spans="2:21">
      <c r="B23" s="4"/>
      <c r="C23" s="4"/>
      <c r="D23" s="4"/>
      <c r="E23" s="4"/>
      <c r="F23" s="4" t="s">
        <v>31</v>
      </c>
      <c r="G23" s="4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39"/>
    </row>
    <row r="24" spans="2:21">
      <c r="B24" s="4"/>
      <c r="C24" s="4"/>
      <c r="D24" s="4"/>
      <c r="E24" s="4"/>
      <c r="F24" s="4"/>
      <c r="G24" s="4" t="s">
        <v>35</v>
      </c>
      <c r="H24" s="15">
        <v>7865.5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2103.4</v>
      </c>
      <c r="T24" s="15">
        <v>0</v>
      </c>
      <c r="U24" s="39">
        <f>SUM(H24:T24)</f>
        <v>9968.9</v>
      </c>
    </row>
    <row r="25" spans="2:21">
      <c r="B25" s="4"/>
      <c r="C25" s="4"/>
      <c r="D25" s="4"/>
      <c r="E25" s="4"/>
      <c r="F25" s="4"/>
      <c r="G25" s="4" t="s">
        <v>32</v>
      </c>
      <c r="H25" s="15">
        <v>36080.800000000003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15000</v>
      </c>
      <c r="O25" s="15">
        <v>0</v>
      </c>
      <c r="P25" s="15">
        <v>0</v>
      </c>
      <c r="Q25" s="15">
        <v>0</v>
      </c>
      <c r="R25" s="15">
        <v>0</v>
      </c>
      <c r="S25" s="15">
        <v>4500</v>
      </c>
      <c r="T25" s="15">
        <v>0</v>
      </c>
      <c r="U25" s="39">
        <f t="shared" ref="U25:U41" si="9">SUM(H25:T25)</f>
        <v>55580.800000000003</v>
      </c>
    </row>
    <row r="26" spans="2:21">
      <c r="B26" s="4"/>
      <c r="C26" s="4"/>
      <c r="D26" s="4"/>
      <c r="E26" s="4"/>
      <c r="F26" s="4"/>
      <c r="G26" s="4" t="s">
        <v>33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59.58</v>
      </c>
      <c r="N26" s="15">
        <v>0</v>
      </c>
      <c r="O26" s="15">
        <v>414</v>
      </c>
      <c r="P26" s="15">
        <v>0</v>
      </c>
      <c r="Q26" s="15">
        <v>682.77</v>
      </c>
      <c r="R26" s="15">
        <v>0</v>
      </c>
      <c r="S26" s="15">
        <v>0</v>
      </c>
      <c r="T26" s="15">
        <v>0</v>
      </c>
      <c r="U26" s="39">
        <f t="shared" si="9"/>
        <v>1156.3499999999999</v>
      </c>
    </row>
    <row r="27" spans="2:21">
      <c r="B27" s="4"/>
      <c r="C27" s="4"/>
      <c r="D27" s="4"/>
      <c r="E27" s="4"/>
      <c r="F27" s="4"/>
      <c r="G27" s="4" t="s">
        <v>34</v>
      </c>
      <c r="H27" s="15">
        <v>0</v>
      </c>
      <c r="I27" s="15">
        <v>0</v>
      </c>
      <c r="J27" s="15">
        <v>0</v>
      </c>
      <c r="K27" s="15">
        <v>0</v>
      </c>
      <c r="L27" s="15">
        <v>28.34</v>
      </c>
      <c r="M27" s="15">
        <v>0</v>
      </c>
      <c r="N27" s="15">
        <v>0</v>
      </c>
      <c r="O27" s="15">
        <v>292.86</v>
      </c>
      <c r="P27" s="15">
        <v>0</v>
      </c>
      <c r="Q27" s="15">
        <v>0</v>
      </c>
      <c r="R27" s="15">
        <v>0</v>
      </c>
      <c r="S27" s="15">
        <v>962.29</v>
      </c>
      <c r="T27" s="15">
        <v>0</v>
      </c>
      <c r="U27" s="39">
        <f t="shared" si="9"/>
        <v>1283.49</v>
      </c>
    </row>
    <row r="28" spans="2:21">
      <c r="B28" s="4"/>
      <c r="C28" s="4"/>
      <c r="D28" s="4"/>
      <c r="E28" s="4"/>
      <c r="F28" s="4"/>
      <c r="G28" s="4" t="s">
        <v>36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3000</v>
      </c>
      <c r="T28" s="15">
        <v>0</v>
      </c>
      <c r="U28" s="39">
        <f t="shared" si="9"/>
        <v>3000</v>
      </c>
    </row>
    <row r="29" spans="2:21">
      <c r="B29" s="4"/>
      <c r="C29" s="4"/>
      <c r="D29" s="4"/>
      <c r="E29" s="4"/>
      <c r="F29" s="4"/>
      <c r="G29" s="4" t="s">
        <v>37</v>
      </c>
      <c r="H29" s="15">
        <v>900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39">
        <f t="shared" si="9"/>
        <v>900</v>
      </c>
    </row>
    <row r="30" spans="2:21">
      <c r="B30" s="4"/>
      <c r="C30" s="4"/>
      <c r="D30" s="4"/>
      <c r="E30" s="4"/>
      <c r="F30" s="4"/>
      <c r="G30" s="4" t="s">
        <v>38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2350</v>
      </c>
      <c r="N30" s="15">
        <v>1070</v>
      </c>
      <c r="O30" s="15">
        <v>2660</v>
      </c>
      <c r="P30" s="15">
        <v>0</v>
      </c>
      <c r="Q30" s="15">
        <v>1109</v>
      </c>
      <c r="R30" s="15">
        <v>0</v>
      </c>
      <c r="S30" s="15">
        <v>6700</v>
      </c>
      <c r="T30" s="15">
        <v>0</v>
      </c>
      <c r="U30" s="39">
        <f t="shared" si="9"/>
        <v>13889</v>
      </c>
    </row>
    <row r="31" spans="2:21">
      <c r="B31" s="4"/>
      <c r="C31" s="4"/>
      <c r="D31" s="4"/>
      <c r="E31" s="4"/>
      <c r="F31" s="4"/>
      <c r="G31" s="4" t="s">
        <v>39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605.84</v>
      </c>
      <c r="R31" s="15">
        <v>0</v>
      </c>
      <c r="S31" s="15">
        <v>0</v>
      </c>
      <c r="T31" s="15">
        <v>0</v>
      </c>
      <c r="U31" s="39">
        <f t="shared" si="9"/>
        <v>605.84</v>
      </c>
    </row>
    <row r="32" spans="2:21">
      <c r="B32" s="4"/>
      <c r="C32" s="4"/>
      <c r="D32" s="4"/>
      <c r="E32" s="4"/>
      <c r="F32" s="4"/>
      <c r="G32" s="4" t="s">
        <v>40</v>
      </c>
      <c r="H32" s="15">
        <v>400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39">
        <f t="shared" si="9"/>
        <v>400</v>
      </c>
    </row>
    <row r="33" spans="2:21">
      <c r="B33" s="4"/>
      <c r="C33" s="4"/>
      <c r="D33" s="4"/>
      <c r="E33" s="4"/>
      <c r="F33" s="4"/>
      <c r="G33" s="4" t="s">
        <v>41</v>
      </c>
      <c r="H33" s="15">
        <v>299.5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179.9</v>
      </c>
      <c r="O33" s="15">
        <v>5897.99</v>
      </c>
      <c r="P33" s="15">
        <v>0</v>
      </c>
      <c r="Q33" s="15">
        <v>49</v>
      </c>
      <c r="R33" s="15">
        <v>0</v>
      </c>
      <c r="S33" s="15">
        <v>59.95</v>
      </c>
      <c r="T33" s="15">
        <v>0</v>
      </c>
      <c r="U33" s="39">
        <f t="shared" si="9"/>
        <v>6486.3399999999992</v>
      </c>
    </row>
    <row r="34" spans="2:21">
      <c r="B34" s="4"/>
      <c r="C34" s="4"/>
      <c r="D34" s="4"/>
      <c r="E34" s="4"/>
      <c r="F34" s="4"/>
      <c r="G34" s="4" t="s">
        <v>42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150</v>
      </c>
      <c r="Q34" s="15">
        <v>0</v>
      </c>
      <c r="R34" s="15">
        <v>0</v>
      </c>
      <c r="S34" s="15">
        <v>0</v>
      </c>
      <c r="T34" s="15">
        <v>0</v>
      </c>
      <c r="U34" s="39">
        <f t="shared" si="9"/>
        <v>150</v>
      </c>
    </row>
    <row r="35" spans="2:21">
      <c r="B35" s="4"/>
      <c r="C35" s="4"/>
      <c r="D35" s="4"/>
      <c r="E35" s="4"/>
      <c r="F35" s="4"/>
      <c r="G35" s="4" t="s">
        <v>43</v>
      </c>
      <c r="H35" s="15">
        <v>55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39">
        <f t="shared" si="9"/>
        <v>55</v>
      </c>
    </row>
    <row r="36" spans="2:21">
      <c r="B36" s="4"/>
      <c r="C36" s="4"/>
      <c r="D36" s="4"/>
      <c r="E36" s="4"/>
      <c r="F36" s="4"/>
      <c r="G36" s="4" t="s">
        <v>44</v>
      </c>
      <c r="H36" s="15">
        <v>36.799999999999997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39">
        <f t="shared" si="9"/>
        <v>36.799999999999997</v>
      </c>
    </row>
    <row r="37" spans="2:21">
      <c r="B37" s="4"/>
      <c r="C37" s="4"/>
      <c r="D37" s="4"/>
      <c r="E37" s="4"/>
      <c r="F37" s="4"/>
      <c r="G37" s="4" t="s">
        <v>45</v>
      </c>
      <c r="H37" s="15">
        <v>12</v>
      </c>
      <c r="I37" s="15">
        <v>1419.74</v>
      </c>
      <c r="J37" s="15">
        <v>30.28</v>
      </c>
      <c r="K37" s="15">
        <v>0</v>
      </c>
      <c r="L37" s="15">
        <v>0</v>
      </c>
      <c r="M37" s="15">
        <v>0</v>
      </c>
      <c r="N37" s="15">
        <v>834.14</v>
      </c>
      <c r="O37" s="15">
        <v>0</v>
      </c>
      <c r="P37" s="15">
        <v>0</v>
      </c>
      <c r="Q37" s="15">
        <v>757.83</v>
      </c>
      <c r="R37" s="15">
        <v>1843.83</v>
      </c>
      <c r="S37" s="15">
        <v>0</v>
      </c>
      <c r="T37" s="15">
        <v>0</v>
      </c>
      <c r="U37" s="39">
        <f t="shared" si="9"/>
        <v>4897.82</v>
      </c>
    </row>
    <row r="38" spans="2:21">
      <c r="B38" s="4"/>
      <c r="C38" s="4"/>
      <c r="D38" s="4"/>
      <c r="E38" s="4"/>
      <c r="F38" s="4"/>
      <c r="G38" s="4" t="s">
        <v>46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300</v>
      </c>
      <c r="R38" s="15">
        <v>1537.93</v>
      </c>
      <c r="S38" s="15">
        <v>0</v>
      </c>
      <c r="T38" s="15">
        <v>0</v>
      </c>
      <c r="U38" s="39">
        <f t="shared" si="9"/>
        <v>1837.93</v>
      </c>
    </row>
    <row r="39" spans="2:21">
      <c r="B39" s="4"/>
      <c r="C39" s="4"/>
      <c r="D39" s="4"/>
      <c r="E39" s="4"/>
      <c r="F39" s="4"/>
      <c r="G39" s="4" t="s">
        <v>47</v>
      </c>
      <c r="H39" s="15">
        <v>75</v>
      </c>
      <c r="I39" s="15">
        <v>464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39">
        <f t="shared" si="9"/>
        <v>539</v>
      </c>
    </row>
    <row r="40" spans="2:21">
      <c r="B40" s="4"/>
      <c r="C40" s="4"/>
      <c r="D40" s="4"/>
      <c r="E40" s="4"/>
      <c r="F40" s="4"/>
      <c r="G40" s="4" t="s">
        <v>48</v>
      </c>
      <c r="H40" s="15">
        <v>0</v>
      </c>
      <c r="I40" s="15">
        <v>0</v>
      </c>
      <c r="J40" s="15">
        <v>0</v>
      </c>
      <c r="K40" s="15">
        <v>0</v>
      </c>
      <c r="L40" s="15">
        <v>1723.43</v>
      </c>
      <c r="M40" s="15">
        <v>0</v>
      </c>
      <c r="N40" s="15">
        <v>18929.560000000001</v>
      </c>
      <c r="O40" s="15">
        <v>0</v>
      </c>
      <c r="P40" s="15">
        <v>0</v>
      </c>
      <c r="Q40" s="15">
        <v>0</v>
      </c>
      <c r="R40" s="15">
        <v>0</v>
      </c>
      <c r="S40" s="15">
        <v>12250</v>
      </c>
      <c r="T40" s="15">
        <v>0</v>
      </c>
      <c r="U40" s="39">
        <f t="shared" si="9"/>
        <v>32902.990000000005</v>
      </c>
    </row>
    <row r="41" spans="2:21" ht="16" thickBot="1">
      <c r="B41" s="4"/>
      <c r="C41" s="4"/>
      <c r="D41" s="4"/>
      <c r="E41" s="4"/>
      <c r="F41" s="4"/>
      <c r="G41" s="4" t="s">
        <v>49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9424.32</v>
      </c>
      <c r="R41" s="15">
        <v>500</v>
      </c>
      <c r="S41" s="15">
        <v>0</v>
      </c>
      <c r="T41" s="15">
        <v>0</v>
      </c>
      <c r="U41" s="39">
        <f t="shared" si="9"/>
        <v>9924.32</v>
      </c>
    </row>
    <row r="42" spans="2:21" ht="16" thickBot="1">
      <c r="B42" s="4"/>
      <c r="C42" s="4"/>
      <c r="D42" s="4"/>
      <c r="E42" s="4"/>
      <c r="F42" s="4" t="s">
        <v>50</v>
      </c>
      <c r="G42" s="4"/>
      <c r="H42" s="17">
        <f>SUM(H24:H41)</f>
        <v>45724.600000000006</v>
      </c>
      <c r="I42" s="17">
        <f t="shared" ref="I42:U42" si="10">SUM(I24:I41)</f>
        <v>1883.74</v>
      </c>
      <c r="J42" s="17">
        <f t="shared" si="10"/>
        <v>30.28</v>
      </c>
      <c r="K42" s="17">
        <f t="shared" si="10"/>
        <v>0</v>
      </c>
      <c r="L42" s="17">
        <f t="shared" si="10"/>
        <v>1751.77</v>
      </c>
      <c r="M42" s="17">
        <f t="shared" si="10"/>
        <v>2409.58</v>
      </c>
      <c r="N42" s="17">
        <f t="shared" si="10"/>
        <v>36013.600000000006</v>
      </c>
      <c r="O42" s="17">
        <f t="shared" si="10"/>
        <v>9264.85</v>
      </c>
      <c r="P42" s="17">
        <f t="shared" si="10"/>
        <v>150</v>
      </c>
      <c r="Q42" s="17">
        <f t="shared" si="10"/>
        <v>12928.76</v>
      </c>
      <c r="R42" s="17">
        <f t="shared" si="10"/>
        <v>3881.76</v>
      </c>
      <c r="S42" s="17">
        <f t="shared" si="10"/>
        <v>29575.64</v>
      </c>
      <c r="T42" s="17">
        <f t="shared" si="10"/>
        <v>0</v>
      </c>
      <c r="U42" s="41">
        <f t="shared" si="10"/>
        <v>143614.58000000002</v>
      </c>
    </row>
    <row r="43" spans="2:21" ht="16" thickBot="1">
      <c r="B43" s="4"/>
      <c r="C43" s="4"/>
      <c r="D43" s="4"/>
      <c r="E43" s="4" t="s">
        <v>51</v>
      </c>
      <c r="F43" s="4"/>
      <c r="G43" s="4"/>
      <c r="H43" s="17">
        <f>H42</f>
        <v>45724.600000000006</v>
      </c>
      <c r="I43" s="17">
        <f t="shared" ref="I43:U44" si="11">I42</f>
        <v>1883.74</v>
      </c>
      <c r="J43" s="17">
        <f t="shared" si="11"/>
        <v>30.28</v>
      </c>
      <c r="K43" s="17">
        <f t="shared" si="11"/>
        <v>0</v>
      </c>
      <c r="L43" s="17">
        <f t="shared" si="11"/>
        <v>1751.77</v>
      </c>
      <c r="M43" s="17">
        <f t="shared" si="11"/>
        <v>2409.58</v>
      </c>
      <c r="N43" s="17">
        <f t="shared" si="11"/>
        <v>36013.600000000006</v>
      </c>
      <c r="O43" s="17">
        <f t="shared" si="11"/>
        <v>9264.85</v>
      </c>
      <c r="P43" s="17">
        <f t="shared" si="11"/>
        <v>150</v>
      </c>
      <c r="Q43" s="17">
        <f t="shared" si="11"/>
        <v>12928.76</v>
      </c>
      <c r="R43" s="17">
        <f t="shared" si="11"/>
        <v>3881.76</v>
      </c>
      <c r="S43" s="17">
        <f t="shared" si="11"/>
        <v>29575.64</v>
      </c>
      <c r="T43" s="17">
        <f t="shared" si="11"/>
        <v>0</v>
      </c>
      <c r="U43" s="41">
        <f t="shared" si="11"/>
        <v>143614.58000000002</v>
      </c>
    </row>
    <row r="44" spans="2:21" ht="16" thickBot="1">
      <c r="B44" s="4"/>
      <c r="C44" s="4"/>
      <c r="D44" s="4" t="s">
        <v>52</v>
      </c>
      <c r="E44" s="4"/>
      <c r="F44" s="4"/>
      <c r="G44" s="4"/>
      <c r="H44" s="17">
        <f>H43</f>
        <v>45724.600000000006</v>
      </c>
      <c r="I44" s="17">
        <f t="shared" si="11"/>
        <v>1883.74</v>
      </c>
      <c r="J44" s="17">
        <f t="shared" si="11"/>
        <v>30.28</v>
      </c>
      <c r="K44" s="17">
        <f t="shared" si="11"/>
        <v>0</v>
      </c>
      <c r="L44" s="17">
        <f t="shared" si="11"/>
        <v>1751.77</v>
      </c>
      <c r="M44" s="17">
        <f t="shared" si="11"/>
        <v>2409.58</v>
      </c>
      <c r="N44" s="17">
        <f t="shared" si="11"/>
        <v>36013.600000000006</v>
      </c>
      <c r="O44" s="17">
        <f t="shared" si="11"/>
        <v>9264.85</v>
      </c>
      <c r="P44" s="17">
        <f t="shared" si="11"/>
        <v>150</v>
      </c>
      <c r="Q44" s="17">
        <f t="shared" si="11"/>
        <v>12928.76</v>
      </c>
      <c r="R44" s="17">
        <f t="shared" si="11"/>
        <v>3881.76</v>
      </c>
      <c r="S44" s="17">
        <f t="shared" si="11"/>
        <v>29575.64</v>
      </c>
      <c r="T44" s="17">
        <f t="shared" si="11"/>
        <v>0</v>
      </c>
      <c r="U44" s="41">
        <f t="shared" si="11"/>
        <v>143614.58000000002</v>
      </c>
    </row>
    <row r="45" spans="2:21" s="27" customFormat="1" ht="16" thickBot="1">
      <c r="B45" s="14"/>
      <c r="C45" s="14"/>
      <c r="D45" s="14"/>
      <c r="E45" s="14"/>
      <c r="F45" s="14"/>
      <c r="G45" s="14" t="s">
        <v>64</v>
      </c>
      <c r="H45" s="26">
        <f>H20-H44</f>
        <v>119417.59</v>
      </c>
      <c r="I45" s="26">
        <f t="shared" ref="I45:U45" si="12">I20-I44</f>
        <v>-17313.88</v>
      </c>
      <c r="J45" s="26">
        <f t="shared" si="12"/>
        <v>-30.28</v>
      </c>
      <c r="K45" s="26">
        <f t="shared" si="12"/>
        <v>72000</v>
      </c>
      <c r="L45" s="26">
        <f t="shared" si="12"/>
        <v>5248.23</v>
      </c>
      <c r="M45" s="26">
        <f t="shared" si="12"/>
        <v>-2409.58</v>
      </c>
      <c r="N45" s="26">
        <f t="shared" si="12"/>
        <v>8345.8999999999942</v>
      </c>
      <c r="O45" s="26">
        <f t="shared" si="12"/>
        <v>-20457.239999999998</v>
      </c>
      <c r="P45" s="26">
        <f t="shared" si="12"/>
        <v>-150</v>
      </c>
      <c r="Q45" s="26">
        <f t="shared" si="12"/>
        <v>-24391.690000000002</v>
      </c>
      <c r="R45" s="26">
        <f t="shared" si="12"/>
        <v>-18361.46</v>
      </c>
      <c r="S45" s="26">
        <f t="shared" si="12"/>
        <v>424.36000000000058</v>
      </c>
      <c r="T45" s="26">
        <f t="shared" si="12"/>
        <v>5750</v>
      </c>
      <c r="U45" s="26">
        <f t="shared" si="12"/>
        <v>128071.95000000001</v>
      </c>
    </row>
    <row r="46" spans="2:21" ht="16" thickTop="1">
      <c r="B46" s="9"/>
      <c r="C46" s="9"/>
      <c r="D46" s="9"/>
      <c r="E46" s="9"/>
      <c r="F46" s="9"/>
      <c r="G46" s="9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39"/>
    </row>
    <row r="47" spans="2:21">
      <c r="H47" s="18"/>
      <c r="I47" s="18"/>
      <c r="J47" s="18"/>
      <c r="K47" s="18"/>
      <c r="L47" s="18"/>
      <c r="M47" s="18"/>
      <c r="N47" s="18"/>
      <c r="O47" s="18"/>
      <c r="P47" s="18"/>
      <c r="Q47" s="46" t="s">
        <v>56</v>
      </c>
      <c r="S47" s="23"/>
      <c r="T47" s="23"/>
      <c r="U47" s="45">
        <f>H45</f>
        <v>119417.59</v>
      </c>
    </row>
    <row r="48" spans="2:21">
      <c r="H48" s="18"/>
      <c r="I48" s="18"/>
      <c r="J48" s="18"/>
      <c r="K48" s="18"/>
      <c r="L48" s="18"/>
      <c r="M48" s="18"/>
      <c r="N48" s="18"/>
      <c r="O48" s="18"/>
      <c r="P48" s="18"/>
      <c r="Q48" s="20"/>
      <c r="S48" s="23"/>
      <c r="T48" s="23"/>
      <c r="U48" s="46"/>
    </row>
    <row r="49" spans="8:21">
      <c r="H49" s="18"/>
      <c r="I49" s="18"/>
      <c r="J49" s="18"/>
      <c r="K49" s="18"/>
      <c r="L49" s="18"/>
      <c r="M49" s="18"/>
      <c r="N49" s="18"/>
      <c r="O49" s="18"/>
      <c r="P49" s="18"/>
      <c r="Q49" s="46" t="s">
        <v>57</v>
      </c>
      <c r="S49" s="23"/>
      <c r="T49" s="23"/>
      <c r="U49" s="46"/>
    </row>
    <row r="50" spans="8:21">
      <c r="H50" s="18"/>
      <c r="I50" s="18"/>
      <c r="J50" s="18"/>
      <c r="K50" s="18"/>
      <c r="L50" s="18"/>
      <c r="M50" s="18"/>
      <c r="N50" s="18"/>
      <c r="O50" s="18"/>
      <c r="P50" s="18"/>
      <c r="Q50" s="20" t="s">
        <v>58</v>
      </c>
      <c r="S50" s="23"/>
      <c r="T50" s="23"/>
      <c r="U50" s="22">
        <f>K45</f>
        <v>72000</v>
      </c>
    </row>
    <row r="51" spans="8:21">
      <c r="H51" s="18"/>
      <c r="I51" s="18"/>
      <c r="J51" s="18"/>
      <c r="K51" s="18"/>
      <c r="L51" s="18"/>
      <c r="M51" s="18"/>
      <c r="N51" s="18"/>
      <c r="O51" s="18"/>
      <c r="P51" s="18"/>
      <c r="Q51" s="20" t="s">
        <v>59</v>
      </c>
      <c r="S51" s="23"/>
      <c r="T51" s="23"/>
      <c r="U51" s="22">
        <f>L45</f>
        <v>5248.23</v>
      </c>
    </row>
    <row r="52" spans="8:21">
      <c r="H52" s="18"/>
      <c r="I52" s="18"/>
      <c r="J52" s="18"/>
      <c r="K52" s="18"/>
      <c r="L52" s="18"/>
      <c r="M52" s="18"/>
      <c r="N52" s="18"/>
      <c r="O52" s="18"/>
      <c r="P52" s="18"/>
      <c r="Q52" s="24" t="s">
        <v>60</v>
      </c>
      <c r="S52" s="23"/>
      <c r="T52" s="23"/>
      <c r="U52" s="22">
        <f>N45</f>
        <v>8345.8999999999942</v>
      </c>
    </row>
    <row r="53" spans="8:21">
      <c r="H53" s="18"/>
      <c r="I53" s="18"/>
      <c r="J53" s="18"/>
      <c r="K53" s="18"/>
      <c r="L53" s="18"/>
      <c r="M53" s="18"/>
      <c r="N53" s="18"/>
      <c r="O53" s="18"/>
      <c r="P53" s="18"/>
      <c r="Q53" s="20" t="s">
        <v>61</v>
      </c>
      <c r="S53" s="23"/>
      <c r="T53" s="23"/>
      <c r="U53" s="22">
        <f>S45</f>
        <v>424.36000000000058</v>
      </c>
    </row>
    <row r="54" spans="8:21">
      <c r="H54" s="18"/>
      <c r="I54" s="18"/>
      <c r="J54" s="18"/>
      <c r="K54" s="18"/>
      <c r="L54" s="18"/>
      <c r="M54" s="18"/>
      <c r="N54" s="18"/>
      <c r="O54" s="18"/>
      <c r="P54" s="18"/>
      <c r="Q54" s="20" t="s">
        <v>62</v>
      </c>
      <c r="S54" s="23"/>
      <c r="T54" s="23"/>
      <c r="U54" s="22">
        <f>T45</f>
        <v>5750</v>
      </c>
    </row>
    <row r="55" spans="8:21" ht="16" thickBot="1">
      <c r="H55" s="18"/>
      <c r="I55" s="18"/>
      <c r="J55" s="18"/>
      <c r="K55" s="18"/>
      <c r="L55" s="18"/>
      <c r="M55" s="18"/>
      <c r="N55" s="18"/>
      <c r="O55" s="18"/>
      <c r="P55" s="18"/>
      <c r="Q55" s="46" t="s">
        <v>63</v>
      </c>
      <c r="S55" s="23"/>
      <c r="T55" s="23"/>
      <c r="U55" s="47">
        <f>I45+J45+M45+O45+P45+Q45+R45</f>
        <v>-83114.13</v>
      </c>
    </row>
    <row r="56" spans="8:21" ht="16" thickTop="1">
      <c r="H56" s="18"/>
      <c r="I56" s="18"/>
      <c r="J56" s="18"/>
      <c r="K56" s="18"/>
      <c r="L56" s="18"/>
      <c r="M56" s="18"/>
      <c r="N56" s="18"/>
      <c r="O56" s="18"/>
      <c r="P56" s="18"/>
      <c r="Q56" s="25" t="s">
        <v>241</v>
      </c>
      <c r="S56" s="23"/>
      <c r="T56" s="23"/>
      <c r="U56" s="21">
        <f>+SUM(U47:U55)</f>
        <v>128071.95000000001</v>
      </c>
    </row>
    <row r="57" spans="8:21"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42"/>
    </row>
    <row r="58" spans="8:21"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42"/>
    </row>
    <row r="59" spans="8:21"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42"/>
    </row>
    <row r="60" spans="8:21"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42"/>
    </row>
    <row r="61" spans="8:21"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42"/>
    </row>
    <row r="62" spans="8:21"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42"/>
    </row>
    <row r="63" spans="8:21"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42"/>
    </row>
    <row r="64" spans="8:21"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42"/>
    </row>
    <row r="65" spans="8:21"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42"/>
    </row>
    <row r="66" spans="8:21"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42"/>
    </row>
    <row r="67" spans="8:21"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42"/>
    </row>
    <row r="68" spans="8:21"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42"/>
    </row>
    <row r="69" spans="8:21"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42"/>
    </row>
  </sheetData>
  <phoneticPr fontId="10" type="noConversion"/>
  <pageMargins left="0.25" right="0.25" top="0.75" bottom="0.5" header="0.25" footer="0.25"/>
  <pageSetup scale="53" orientation="landscape" horizontalDpi="4294967292" verticalDpi="4294967292"/>
  <headerFooter>
    <oddHeader>&amp;L&amp;"Calibri,Regular"&amp;K000000Accrual Basis&amp;C&amp;"Calibri,Bold"&amp;K000000Foundation for National Progress_x000D_&amp;14The Media Consortium_x000D_Profit &amp; Loss By Project_x000D_&amp;"Calibri,Regular"&amp;12January 2013 through December 2013</oddHeader>
    <oddFooter>&amp;L&amp;"Calibri,Regular"&amp;K000000&amp;D &amp;T&amp;C&amp;"Calibri,Regular"&amp;K000000Page &amp;P of &amp;N&amp;R&amp;"Calibri,Regular"&amp;K000000&amp;F "&amp;A"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By Project 2014</vt:lpstr>
      <vt:lpstr>2014</vt:lpstr>
      <vt:lpstr>YTD detail</vt:lpstr>
      <vt:lpstr>By Project 2013</vt:lpstr>
    </vt:vector>
  </TitlesOfParts>
  <Company>Foundation for National Progress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Hewins</dc:creator>
  <cp:lastModifiedBy>Amber Hewins</cp:lastModifiedBy>
  <cp:lastPrinted>2014-03-11T15:32:20Z</cp:lastPrinted>
  <dcterms:created xsi:type="dcterms:W3CDTF">2014-01-23T17:53:40Z</dcterms:created>
  <dcterms:modified xsi:type="dcterms:W3CDTF">2014-06-11T17:02:50Z</dcterms:modified>
</cp:coreProperties>
</file>