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22" i="1"/>
  <c r="C28" i="1"/>
  <c r="C38" i="1"/>
  <c r="C17" i="1"/>
  <c r="C52" i="1"/>
  <c r="C59" i="1"/>
  <c r="C62" i="1"/>
  <c r="C64" i="1"/>
  <c r="B13" i="1"/>
  <c r="B22" i="1"/>
  <c r="B44" i="1"/>
  <c r="B17" i="1"/>
  <c r="B28" i="1"/>
  <c r="B38" i="1"/>
  <c r="B52" i="1"/>
  <c r="B59" i="1"/>
  <c r="B62" i="1"/>
  <c r="B64" i="1"/>
  <c r="I27" i="1"/>
  <c r="I13" i="1"/>
</calcChain>
</file>

<file path=xl/sharedStrings.xml><?xml version="1.0" encoding="utf-8"?>
<sst xmlns="http://schemas.openxmlformats.org/spreadsheetml/2006/main" count="81" uniqueCount="76">
  <si>
    <t>2016 Annual Meeting Budget</t>
  </si>
  <si>
    <t>Actual</t>
  </si>
  <si>
    <t>Proposed</t>
  </si>
  <si>
    <t>Revenue</t>
  </si>
  <si>
    <t>Sponsors:</t>
  </si>
  <si>
    <t>Sponsorships</t>
  </si>
  <si>
    <t>IIE/Ford</t>
  </si>
  <si>
    <t>POC travel Scholarships</t>
  </si>
  <si>
    <t>Non-Member Meeting Fees</t>
  </si>
  <si>
    <t>IIE/MacArthur</t>
  </si>
  <si>
    <t>POC travel scholarships</t>
  </si>
  <si>
    <t>Non-Member Scholarship Fees</t>
  </si>
  <si>
    <t>Paid via grants/ offset below by cost</t>
  </si>
  <si>
    <t>Member Fees</t>
  </si>
  <si>
    <t>Dem Fund</t>
  </si>
  <si>
    <t>Panels on engagement/collaboration</t>
  </si>
  <si>
    <t>Restricted Donations</t>
  </si>
  <si>
    <t>epubHub</t>
  </si>
  <si>
    <t>coffee/snack break</t>
  </si>
  <si>
    <t>Unrestricted Donations</t>
  </si>
  <si>
    <t>BK</t>
  </si>
  <si>
    <t>Busboys reception</t>
  </si>
  <si>
    <t>Total Revenue</t>
  </si>
  <si>
    <t>total</t>
  </si>
  <si>
    <t>Expenses</t>
  </si>
  <si>
    <t>Overhead</t>
  </si>
  <si>
    <t>FNP takes 7%</t>
  </si>
  <si>
    <t>Personnel</t>
  </si>
  <si>
    <t>TMC Staff</t>
  </si>
  <si>
    <t>Facilitator (Chris Michael)</t>
  </si>
  <si>
    <t>Change in shape of conf not anticipated in Oct.</t>
  </si>
  <si>
    <t>Subtotal</t>
  </si>
  <si>
    <t>Event Rental</t>
  </si>
  <si>
    <t>Busboys</t>
  </si>
  <si>
    <t>Wednesday Special Event</t>
  </si>
  <si>
    <t>Busboys and Poets</t>
  </si>
  <si>
    <t>loft (reception 978.75 + rental 200)</t>
  </si>
  <si>
    <t>Thursday TMCinColor</t>
  </si>
  <si>
    <t>TMCinColor</t>
  </si>
  <si>
    <t>lounge (rental)</t>
  </si>
  <si>
    <t>Thursday-Saturday Meeting Rooms</t>
  </si>
  <si>
    <t>Meals &amp; Entertainment</t>
  </si>
  <si>
    <t>Wednesday Reception</t>
  </si>
  <si>
    <t>Busboys and Poets 5th and K</t>
  </si>
  <si>
    <t>Thursday Meetings</t>
  </si>
  <si>
    <t>Thursday Snack Break</t>
  </si>
  <si>
    <t>Trail Mix snack</t>
  </si>
  <si>
    <t>ThursdayTMCinColor</t>
  </si>
  <si>
    <t>Friday Meetings</t>
  </si>
  <si>
    <t>Friday Snack Break</t>
  </si>
  <si>
    <t>Ultra Snack (1980) + Coffee</t>
  </si>
  <si>
    <t>Saturday AM Meetings</t>
  </si>
  <si>
    <t>AV + Resources (easels etc)</t>
  </si>
  <si>
    <t>Wednesday</t>
  </si>
  <si>
    <t>Thursday</t>
  </si>
  <si>
    <t>*Note that they didn't charg us room rental for Thurs…</t>
  </si>
  <si>
    <t>Friday</t>
  </si>
  <si>
    <t>Travel &amp; Hotel</t>
  </si>
  <si>
    <t xml:space="preserve">  Guest Speakers</t>
  </si>
  <si>
    <t>includes facilitator</t>
  </si>
  <si>
    <t xml:space="preserve">  Attendees (scholarship fund)</t>
  </si>
  <si>
    <t>Cost without reg fees was 12,369 (offset above)</t>
  </si>
  <si>
    <t xml:space="preserve">  Wash Court Attrition</t>
  </si>
  <si>
    <t xml:space="preserve">  Director Travel</t>
  </si>
  <si>
    <t xml:space="preserve">Air (660.80) + WashCourt (614.88) + Harrington (226.72) </t>
  </si>
  <si>
    <t xml:space="preserve">  Staff Travel (Manolia)</t>
  </si>
  <si>
    <t>Amtrak (228) + Wash Court (819.84)+ Airbnb (</t>
  </si>
  <si>
    <t>Supplies and Misc</t>
  </si>
  <si>
    <t xml:space="preserve">  Website</t>
  </si>
  <si>
    <t>bartered with Lesley in exchange for comp reg, hotel and travel (value=1200)</t>
  </si>
  <si>
    <t xml:space="preserve">  Supplies</t>
  </si>
  <si>
    <t xml:space="preserve">  Printing (posters-mobile program)</t>
  </si>
  <si>
    <t xml:space="preserve">  Postage</t>
  </si>
  <si>
    <t>Total Expenses</t>
  </si>
  <si>
    <t>Balance</t>
  </si>
  <si>
    <t>**We need to allocate money for staff in the future**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</si>
</sst>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sz val="12"/>
      <name val="Calibri"/>
      <family val="2"/>
      <scheme val="minor"/>
    </font>
    <font>
      <u/>
      <sz val="10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3" fontId="0" fillId="0" borderId="0" xfId="0" applyNumberFormat="1"/>
    <xf numFmtId="6" fontId="0" fillId="0" borderId="0" xfId="0" applyNumberFormat="1"/>
    <xf numFmtId="164" fontId="3" fillId="0" borderId="0" xfId="0" applyNumberFormat="1" applyFont="1" applyFill="1"/>
    <xf numFmtId="164" fontId="1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1" fillId="0" borderId="0" xfId="0" applyFont="1"/>
    <xf numFmtId="164" fontId="0" fillId="0" borderId="0" xfId="0" applyNumberFormat="1" applyFont="1"/>
    <xf numFmtId="164" fontId="0" fillId="0" borderId="0" xfId="0" applyNumberFormat="1" applyFill="1"/>
    <xf numFmtId="0" fontId="0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24" workbookViewId="0">
      <selection activeCell="I59" sqref="I59"/>
    </sheetView>
  </sheetViews>
  <sheetFormatPr baseColWidth="10" defaultRowHeight="15" x14ac:dyDescent="0"/>
  <cols>
    <col min="1" max="1" width="31" bestFit="1" customWidth="1"/>
    <col min="2" max="2" width="12.6640625" style="1" customWidth="1"/>
    <col min="3" max="3" width="11" style="1" bestFit="1" customWidth="1"/>
  </cols>
  <sheetData>
    <row r="1" spans="1:12">
      <c r="A1" t="s">
        <v>0</v>
      </c>
      <c r="B1" s="1" t="s">
        <v>1</v>
      </c>
      <c r="C1" s="1" t="s">
        <v>2</v>
      </c>
    </row>
    <row r="5" spans="1:12">
      <c r="A5" s="2" t="s">
        <v>3</v>
      </c>
      <c r="B5" s="3"/>
    </row>
    <row r="6" spans="1:12">
      <c r="I6" t="s">
        <v>4</v>
      </c>
    </row>
    <row r="7" spans="1:12">
      <c r="A7" t="s">
        <v>5</v>
      </c>
      <c r="B7" s="1">
        <v>33000</v>
      </c>
      <c r="C7" s="4">
        <v>20000</v>
      </c>
      <c r="I7" s="5">
        <v>10000</v>
      </c>
      <c r="J7" t="s">
        <v>6</v>
      </c>
      <c r="L7" t="s">
        <v>7</v>
      </c>
    </row>
    <row r="8" spans="1:12">
      <c r="A8" t="s">
        <v>8</v>
      </c>
      <c r="B8" s="1">
        <v>3300</v>
      </c>
      <c r="C8" s="4">
        <v>2500</v>
      </c>
      <c r="I8" s="6">
        <v>15000</v>
      </c>
      <c r="J8" t="s">
        <v>9</v>
      </c>
      <c r="L8" t="s">
        <v>10</v>
      </c>
    </row>
    <row r="9" spans="1:12">
      <c r="A9" t="s">
        <v>11</v>
      </c>
      <c r="B9" s="1">
        <v>6750</v>
      </c>
      <c r="C9" s="4"/>
      <c r="E9" t="s">
        <v>12</v>
      </c>
      <c r="I9" s="6"/>
    </row>
    <row r="10" spans="1:12">
      <c r="A10" t="s">
        <v>13</v>
      </c>
      <c r="B10" s="7">
        <v>7950</v>
      </c>
      <c r="C10" s="4">
        <v>7500</v>
      </c>
      <c r="I10" s="6">
        <v>5000</v>
      </c>
      <c r="J10" t="s">
        <v>14</v>
      </c>
      <c r="L10" t="s">
        <v>15</v>
      </c>
    </row>
    <row r="11" spans="1:12">
      <c r="A11" t="s">
        <v>16</v>
      </c>
      <c r="I11">
        <v>2500</v>
      </c>
      <c r="J11" t="s">
        <v>17</v>
      </c>
      <c r="L11" t="s">
        <v>18</v>
      </c>
    </row>
    <row r="12" spans="1:12">
      <c r="A12" t="s">
        <v>19</v>
      </c>
      <c r="I12">
        <v>500</v>
      </c>
      <c r="J12" t="s">
        <v>20</v>
      </c>
      <c r="L12" t="s">
        <v>21</v>
      </c>
    </row>
    <row r="13" spans="1:12">
      <c r="A13" s="2" t="s">
        <v>22</v>
      </c>
      <c r="B13" s="8">
        <f>SUM(B7:B12)</f>
        <v>51000</v>
      </c>
      <c r="C13" s="8">
        <f>SUM(C7:C12)</f>
        <v>30000</v>
      </c>
      <c r="I13" s="5">
        <f>SUM(I7:I12)</f>
        <v>33000</v>
      </c>
      <c r="J13" t="s">
        <v>23</v>
      </c>
    </row>
    <row r="15" spans="1:12">
      <c r="A15" s="2" t="s">
        <v>24</v>
      </c>
      <c r="B15" s="3"/>
    </row>
    <row r="16" spans="1:12">
      <c r="A16" s="2"/>
      <c r="B16" s="3"/>
    </row>
    <row r="17" spans="1:10">
      <c r="A17" s="9" t="s">
        <v>25</v>
      </c>
      <c r="B17" s="10">
        <f>0.07*B13</f>
        <v>3570.0000000000005</v>
      </c>
      <c r="C17" s="1">
        <f>0.07*C13</f>
        <v>2100</v>
      </c>
      <c r="E17" t="s">
        <v>26</v>
      </c>
    </row>
    <row r="18" spans="1:10">
      <c r="A18" s="2"/>
      <c r="B18" s="3"/>
    </row>
    <row r="19" spans="1:10">
      <c r="A19" s="9" t="s">
        <v>27</v>
      </c>
      <c r="B19" s="11"/>
    </row>
    <row r="20" spans="1:10">
      <c r="A20" s="12" t="s">
        <v>28</v>
      </c>
      <c r="B20" s="10">
        <v>0</v>
      </c>
      <c r="C20" s="1">
        <v>0</v>
      </c>
      <c r="E20" t="s">
        <v>75</v>
      </c>
    </row>
    <row r="21" spans="1:10">
      <c r="A21" s="12" t="s">
        <v>29</v>
      </c>
      <c r="B21" s="10">
        <v>15000</v>
      </c>
      <c r="C21" s="1">
        <v>0</v>
      </c>
      <c r="E21" t="s">
        <v>30</v>
      </c>
    </row>
    <row r="22" spans="1:10">
      <c r="A22" s="9" t="s">
        <v>31</v>
      </c>
      <c r="B22" s="8">
        <f>SUM(B20:B21)</f>
        <v>15000</v>
      </c>
      <c r="C22" s="8">
        <f>SUM(C20:C21)</f>
        <v>0</v>
      </c>
    </row>
    <row r="24" spans="1:10">
      <c r="A24" s="9" t="s">
        <v>32</v>
      </c>
      <c r="B24" s="11"/>
      <c r="I24" t="s">
        <v>33</v>
      </c>
    </row>
    <row r="25" spans="1:10">
      <c r="A25" s="12" t="s">
        <v>34</v>
      </c>
      <c r="B25" s="10">
        <v>500</v>
      </c>
      <c r="C25" s="1">
        <v>500</v>
      </c>
      <c r="E25" t="s">
        <v>35</v>
      </c>
      <c r="I25">
        <v>1158.75</v>
      </c>
      <c r="J25" t="s">
        <v>36</v>
      </c>
    </row>
    <row r="26" spans="1:10">
      <c r="A26" s="12" t="s">
        <v>37</v>
      </c>
      <c r="B26" s="10">
        <v>0</v>
      </c>
      <c r="C26" s="1">
        <v>0</v>
      </c>
      <c r="E26" t="s">
        <v>38</v>
      </c>
      <c r="I26">
        <v>300</v>
      </c>
      <c r="J26" t="s">
        <v>39</v>
      </c>
    </row>
    <row r="27" spans="1:10">
      <c r="A27" s="12" t="s">
        <v>40</v>
      </c>
      <c r="B27" s="10">
        <v>1650</v>
      </c>
      <c r="C27" s="1">
        <v>1650</v>
      </c>
      <c r="I27">
        <f>SUM(I25:I26)</f>
        <v>1458.75</v>
      </c>
    </row>
    <row r="28" spans="1:10">
      <c r="A28" s="9" t="s">
        <v>31</v>
      </c>
      <c r="B28" s="8">
        <f>SUM(B25:B27)</f>
        <v>2150</v>
      </c>
      <c r="C28" s="8">
        <f>SUM(C25:C27)</f>
        <v>2150</v>
      </c>
    </row>
    <row r="30" spans="1:10">
      <c r="A30" s="9" t="s">
        <v>41</v>
      </c>
      <c r="B30" s="11"/>
    </row>
    <row r="31" spans="1:10">
      <c r="A31" s="12" t="s">
        <v>42</v>
      </c>
      <c r="B31" s="10">
        <v>958.75</v>
      </c>
      <c r="C31" s="1">
        <v>0</v>
      </c>
      <c r="E31" t="s">
        <v>43</v>
      </c>
    </row>
    <row r="32" spans="1:10">
      <c r="A32" t="s">
        <v>44</v>
      </c>
      <c r="B32" s="4">
        <v>6494.4</v>
      </c>
      <c r="C32" s="1">
        <v>10000</v>
      </c>
    </row>
    <row r="33" spans="1:5">
      <c r="A33" t="s">
        <v>45</v>
      </c>
      <c r="B33" s="4">
        <v>3195.79</v>
      </c>
      <c r="E33" t="s">
        <v>46</v>
      </c>
    </row>
    <row r="34" spans="1:5">
      <c r="A34" t="s">
        <v>47</v>
      </c>
      <c r="C34" s="1">
        <v>500</v>
      </c>
    </row>
    <row r="35" spans="1:5">
      <c r="A35" t="s">
        <v>48</v>
      </c>
      <c r="B35" s="1">
        <v>7143.84</v>
      </c>
    </row>
    <row r="36" spans="1:5">
      <c r="A36" t="s">
        <v>49</v>
      </c>
      <c r="B36" s="1">
        <v>4422.29</v>
      </c>
      <c r="E36" t="s">
        <v>50</v>
      </c>
    </row>
    <row r="37" spans="1:5">
      <c r="A37" t="s">
        <v>51</v>
      </c>
      <c r="B37" s="1">
        <v>1212.97</v>
      </c>
    </row>
    <row r="38" spans="1:5" s="13" customFormat="1">
      <c r="A38" s="9" t="s">
        <v>31</v>
      </c>
      <c r="B38" s="8">
        <f>SUM(B31:B37)</f>
        <v>23428.04</v>
      </c>
      <c r="C38" s="8">
        <f>SUM(C31:C37)</f>
        <v>10500</v>
      </c>
      <c r="E38" s="8"/>
    </row>
    <row r="39" spans="1:5" s="13" customFormat="1">
      <c r="A39" s="9"/>
      <c r="B39" s="8"/>
      <c r="C39" s="8"/>
      <c r="E39" s="8"/>
    </row>
    <row r="40" spans="1:5" s="13" customFormat="1">
      <c r="A40" s="9" t="s">
        <v>52</v>
      </c>
      <c r="B40" s="8"/>
      <c r="C40" s="8"/>
      <c r="E40" s="14"/>
    </row>
    <row r="41" spans="1:5" s="13" customFormat="1">
      <c r="A41" s="12" t="s">
        <v>53</v>
      </c>
      <c r="B41" s="14">
        <v>0</v>
      </c>
      <c r="C41" s="8"/>
      <c r="E41" s="14"/>
    </row>
    <row r="42" spans="1:5" s="13" customFormat="1">
      <c r="A42" s="12" t="s">
        <v>54</v>
      </c>
      <c r="B42" s="14">
        <v>788.21</v>
      </c>
      <c r="C42" s="8"/>
      <c r="E42" s="14" t="s">
        <v>55</v>
      </c>
    </row>
    <row r="43" spans="1:5" s="13" customFormat="1">
      <c r="A43" s="12" t="s">
        <v>56</v>
      </c>
      <c r="B43" s="14">
        <v>0</v>
      </c>
      <c r="C43" s="8"/>
      <c r="E43" s="8"/>
    </row>
    <row r="44" spans="1:5" s="13" customFormat="1">
      <c r="A44" s="9" t="s">
        <v>31</v>
      </c>
      <c r="B44" s="8">
        <f>SUM(B41:B43)</f>
        <v>788.21</v>
      </c>
      <c r="C44" s="8">
        <v>2000</v>
      </c>
      <c r="E44" s="8"/>
    </row>
    <row r="45" spans="1:5">
      <c r="A45" s="9"/>
      <c r="B45" s="11"/>
    </row>
    <row r="46" spans="1:5">
      <c r="A46" s="9" t="s">
        <v>57</v>
      </c>
      <c r="B46" s="11"/>
    </row>
    <row r="47" spans="1:5">
      <c r="A47" t="s">
        <v>58</v>
      </c>
      <c r="B47" s="15">
        <v>3140.82</v>
      </c>
      <c r="C47" s="4">
        <v>1500</v>
      </c>
      <c r="E47" t="s">
        <v>59</v>
      </c>
    </row>
    <row r="48" spans="1:5">
      <c r="A48" s="12" t="s">
        <v>60</v>
      </c>
      <c r="B48" s="10">
        <v>19419</v>
      </c>
      <c r="C48" s="4">
        <v>20000</v>
      </c>
      <c r="E48" t="s">
        <v>61</v>
      </c>
    </row>
    <row r="49" spans="1:5">
      <c r="A49" s="12" t="s">
        <v>62</v>
      </c>
      <c r="B49" s="10">
        <v>3074.4</v>
      </c>
      <c r="C49" s="7">
        <v>0</v>
      </c>
    </row>
    <row r="50" spans="1:5">
      <c r="A50" t="s">
        <v>63</v>
      </c>
      <c r="B50" s="1">
        <v>1502.4</v>
      </c>
      <c r="C50" s="1">
        <v>1000</v>
      </c>
      <c r="E50" t="s">
        <v>64</v>
      </c>
    </row>
    <row r="51" spans="1:5">
      <c r="A51" t="s">
        <v>65</v>
      </c>
      <c r="B51" s="1">
        <v>1047.8399999999999</v>
      </c>
      <c r="C51" s="1">
        <v>1000</v>
      </c>
      <c r="E51" t="s">
        <v>66</v>
      </c>
    </row>
    <row r="52" spans="1:5">
      <c r="A52" s="9" t="s">
        <v>31</v>
      </c>
      <c r="B52" s="8">
        <f>SUM(B47:B51)</f>
        <v>28184.460000000003</v>
      </c>
      <c r="C52" s="8">
        <f>SUM(C47:C51)</f>
        <v>23500</v>
      </c>
    </row>
    <row r="54" spans="1:5">
      <c r="A54" s="9" t="s">
        <v>67</v>
      </c>
      <c r="B54" s="11"/>
    </row>
    <row r="55" spans="1:5">
      <c r="A55" s="16" t="s">
        <v>68</v>
      </c>
      <c r="B55" s="14">
        <v>0</v>
      </c>
      <c r="C55" s="1">
        <v>500</v>
      </c>
      <c r="E55" t="s">
        <v>69</v>
      </c>
    </row>
    <row r="56" spans="1:5">
      <c r="A56" t="s">
        <v>70</v>
      </c>
      <c r="B56" s="1">
        <v>596.69000000000005</v>
      </c>
      <c r="C56" s="1">
        <v>400</v>
      </c>
    </row>
    <row r="57" spans="1:5">
      <c r="A57" t="s">
        <v>71</v>
      </c>
      <c r="B57" s="1">
        <v>662</v>
      </c>
      <c r="C57" s="1">
        <v>600</v>
      </c>
    </row>
    <row r="58" spans="1:5">
      <c r="A58" t="s">
        <v>72</v>
      </c>
      <c r="B58" s="1">
        <v>0</v>
      </c>
      <c r="C58" s="1">
        <v>45</v>
      </c>
    </row>
    <row r="59" spans="1:5">
      <c r="A59" s="9" t="s">
        <v>31</v>
      </c>
      <c r="B59" s="8">
        <f>SUM(B55:B58)</f>
        <v>1258.69</v>
      </c>
      <c r="C59" s="8">
        <f>SUM(C55:C58)</f>
        <v>1545</v>
      </c>
    </row>
    <row r="60" spans="1:5">
      <c r="A60" s="9"/>
      <c r="B60" s="11"/>
      <c r="C60" s="8"/>
    </row>
    <row r="62" spans="1:5">
      <c r="A62" s="2" t="s">
        <v>73</v>
      </c>
      <c r="B62" s="8">
        <f>SUM(B22+B44+B17+B28+B38+B52+B59)</f>
        <v>74379.400000000009</v>
      </c>
      <c r="C62" s="8">
        <f>SUM(C22+C28+C38+C44+C17+C52+C59)</f>
        <v>41795</v>
      </c>
    </row>
    <row r="64" spans="1:5">
      <c r="A64" s="13" t="s">
        <v>74</v>
      </c>
      <c r="B64" s="1">
        <f>B13-B62</f>
        <v>-23379.400000000009</v>
      </c>
      <c r="C64" s="1">
        <f>C13-C62</f>
        <v>-11795</v>
      </c>
    </row>
    <row r="67" spans="1:3">
      <c r="A67" s="17"/>
      <c r="B67" s="15"/>
    </row>
    <row r="68" spans="1:3">
      <c r="A68" s="17"/>
      <c r="B68" s="15"/>
    </row>
    <row r="69" spans="1:3">
      <c r="A69" s="17"/>
      <c r="B69" s="15"/>
      <c r="C69"/>
    </row>
    <row r="70" spans="1:3">
      <c r="C70"/>
    </row>
    <row r="71" spans="1:3">
      <c r="C71"/>
    </row>
    <row r="72" spans="1:3">
      <c r="B72"/>
      <c r="C72"/>
    </row>
    <row r="73" spans="1:3">
      <c r="B73"/>
      <c r="C73"/>
    </row>
    <row r="74" spans="1:3">
      <c r="B74"/>
      <c r="C74"/>
    </row>
    <row r="75" spans="1:3">
      <c r="B75"/>
      <c r="C75"/>
    </row>
    <row r="76" spans="1:3">
      <c r="B76"/>
      <c r="C76"/>
    </row>
    <row r="77" spans="1:3">
      <c r="B77"/>
      <c r="C77"/>
    </row>
    <row r="78" spans="1:3">
      <c r="B78"/>
      <c r="C78"/>
    </row>
    <row r="79" spans="1:3">
      <c r="B79"/>
      <c r="C79"/>
    </row>
    <row r="80" spans="1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2017-03-14T00:47:40Z</dcterms:created>
  <dcterms:modified xsi:type="dcterms:W3CDTF">2017-03-14T00:49:13Z</dcterms:modified>
</cp:coreProperties>
</file>