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120" yWindow="45" windowWidth="19035" windowHeight="12015"/>
  </bookViews>
  <sheets>
    <sheet name="summary" sheetId="2" r:id="rId1"/>
    <sheet name="Details" sheetId="1" r:id="rId2"/>
    <sheet name="Sheet3" sheetId="3" r:id="rId3"/>
  </sheets>
  <definedNames>
    <definedName name="_xlnm.Print_Area" localSheetId="0">summary!$A$1:$D$22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70" i="1"/>
  <c r="X70"/>
  <c r="V70"/>
  <c r="Z67"/>
  <c r="X67"/>
  <c r="V67"/>
  <c r="Z58"/>
  <c r="X58"/>
  <c r="V58"/>
  <c r="Z55"/>
  <c r="X55"/>
  <c r="V55"/>
  <c r="Z52"/>
  <c r="Z71"/>
  <c r="X52"/>
  <c r="X71"/>
  <c r="V52"/>
  <c r="V71"/>
  <c r="Z38"/>
  <c r="X38"/>
  <c r="V38"/>
  <c r="Z34"/>
  <c r="X34"/>
  <c r="V34"/>
  <c r="Z28"/>
  <c r="X28"/>
  <c r="V28"/>
  <c r="Z24"/>
  <c r="X24"/>
  <c r="V24"/>
  <c r="Z18"/>
  <c r="X18"/>
  <c r="V18"/>
  <c r="Z14"/>
  <c r="X14"/>
  <c r="V14"/>
  <c r="Z10"/>
  <c r="X10"/>
  <c r="X39"/>
  <c r="X72"/>
  <c r="V10"/>
  <c r="V39"/>
  <c r="V72"/>
  <c r="Z39"/>
  <c r="Z72"/>
</calcChain>
</file>

<file path=xl/sharedStrings.xml><?xml version="1.0" encoding="utf-8"?>
<sst xmlns="http://schemas.openxmlformats.org/spreadsheetml/2006/main" count="271" uniqueCount="92">
  <si>
    <t>Rio Suites Hotel</t>
  </si>
  <si>
    <t>Amex-MB</t>
  </si>
  <si>
    <t>Widget Box</t>
  </si>
  <si>
    <t>American Airlines</t>
  </si>
  <si>
    <t>United Airlines</t>
  </si>
  <si>
    <t>Total 1705411 · TMC Program</t>
  </si>
  <si>
    <t>1705412 · TMC Rent Expense</t>
  </si>
  <si>
    <t>September 2010</t>
  </si>
  <si>
    <t>Institute for Public Affairs.</t>
  </si>
  <si>
    <t>September 2010 Rent TMC Office Space</t>
  </si>
  <si>
    <t>Total 1705412 · TMC Rent Expense</t>
  </si>
  <si>
    <t>Total 7002 · Total TMC Overhead</t>
  </si>
  <si>
    <t>Total 7000 · Total TMC Expenses</t>
  </si>
  <si>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</si>
  <si>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</si>
  <si>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</si>
  <si>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</si>
  <si>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</si>
  <si>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</si>
  <si>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</si>
  <si>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</si>
  <si>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</si>
  <si>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</si>
  <si>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</si>
  <si>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MOTHER JONES MAGAZINE</t>
  </si>
  <si>
    <t>PROFIT AND LOSS REPORT</t>
  </si>
  <si>
    <t>AUGUGST  2010</t>
  </si>
  <si>
    <t>7000 · Total TMC Expenses</t>
  </si>
  <si>
    <t>7001 · Total TMC Personnel</t>
  </si>
  <si>
    <t>1705202 · TMC Staff Salaries</t>
  </si>
  <si>
    <t>General Journal</t>
  </si>
  <si>
    <t>2592</t>
  </si>
  <si>
    <t>Payroll expense for pay period ended 8/15/2010</t>
  </si>
  <si>
    <t>TMC</t>
  </si>
  <si>
    <t>1105202 · Dev Staff Salaries</t>
  </si>
  <si>
    <t>2593</t>
  </si>
  <si>
    <t>Payroll expense for pay period ended 8/31/2010</t>
  </si>
  <si>
    <t>Total 1705202 · TMC Staff Salaries</t>
  </si>
  <si>
    <t>1705206 · TMC Fellow Salaries</t>
  </si>
  <si>
    <t>Total 1705206 · TMC Fellow Salaries</t>
  </si>
  <si>
    <t>1705207 · TMC Vacation</t>
  </si>
  <si>
    <t>2546R</t>
  </si>
  <si>
    <t>July vacation accrual</t>
  </si>
  <si>
    <t>1105207 · Dev Vacation</t>
  </si>
  <si>
    <t>2594</t>
  </si>
  <si>
    <t>Vacation accrual for August 2010</t>
  </si>
  <si>
    <t>Total 1705207 · TMC Vacation</t>
  </si>
  <si>
    <t>1705210 · TMC Emp Payroll Tax Staff</t>
  </si>
  <si>
    <t>Total 1705210 · TMC Emp Payroll Tax Staff</t>
  </si>
  <si>
    <t>1705211 · TMC Emp Payroll Tax Fellows</t>
  </si>
  <si>
    <t>Total 1705211 · TMC Emp Payroll Tax Fellows</t>
  </si>
  <si>
    <t>1705213 · TMC Insurance Staff</t>
  </si>
  <si>
    <t>Total 1705213 · TMC Insurance Staff</t>
  </si>
  <si>
    <t>1705214 · TMC Insurance Fellows</t>
  </si>
  <si>
    <t>Total 1705214 · TMC Insurance Fellows</t>
  </si>
  <si>
    <t>Total 7001 · Total TMC Personnel</t>
  </si>
  <si>
    <t>7002 · Total TMC Overhead</t>
  </si>
  <si>
    <t>1705250 · TMC Contractor</t>
  </si>
  <si>
    <t>Bill</t>
  </si>
  <si>
    <t>08062010</t>
  </si>
  <si>
    <t>Beyerstein, Lindsay</t>
  </si>
  <si>
    <t>Bi-Weekly Contractor: 7/26-8/6/2010</t>
  </si>
  <si>
    <t>TMC - PNW Prog News Wire</t>
  </si>
  <si>
    <t>1002001 · A/P Trade Payables</t>
  </si>
  <si>
    <t>Carter, Zachary</t>
  </si>
  <si>
    <t>08132010</t>
  </si>
  <si>
    <t>Brooks, Jeanne</t>
  </si>
  <si>
    <t>Bi-Weekly Contractor: 8/2-8/13/2010</t>
  </si>
  <si>
    <t>Laskow, Sarah</t>
  </si>
  <si>
    <t>Traywick, Catherine</t>
  </si>
  <si>
    <t>Bi-Weekly Contractor: 8/1-8/13/2010</t>
  </si>
  <si>
    <t>08202010</t>
  </si>
  <si>
    <t>Bi-Weekly Contractor: 8/9-8/20/2010</t>
  </si>
  <si>
    <t>08272010</t>
  </si>
  <si>
    <t>Bi-Weekly Contractor: 8/16-8/27/2010</t>
  </si>
  <si>
    <t>Total 1705250 · TMC Contractor</t>
  </si>
  <si>
    <t>1705271 · TMC Phone</t>
  </si>
  <si>
    <t>03451570</t>
  </si>
  <si>
    <t>Premiere Global Services</t>
  </si>
  <si>
    <t>Inv. 03451570</t>
  </si>
  <si>
    <t>Total 1705271 · TMC Phone</t>
  </si>
  <si>
    <t>1705401 · TMC Sponsorship Fee</t>
  </si>
  <si>
    <t>2622</t>
  </si>
  <si>
    <t>To book TmC  Aug. 2010 fiscal sponsorhip fee based on released grant inc.</t>
  </si>
  <si>
    <t>1904203 · Admin Other Income</t>
  </si>
  <si>
    <t>Total 1705401 · TMC Sponsorship Fee</t>
  </si>
  <si>
    <t>1705411 · TMC Program</t>
  </si>
  <si>
    <t>08032010-TMC</t>
  </si>
  <si>
    <t>Herman, Burt</t>
  </si>
  <si>
    <t>Travel Reimbursement Inv. 08032010-TMC</t>
  </si>
  <si>
    <t>Amex-TVS</t>
  </si>
  <si>
    <t>American Express Corporation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</si>
</sst>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#,##0.00;\-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Symbol"/>
      <family val="1"/>
      <charset val="2"/>
    </font>
    <font>
      <sz val="8"/>
      <color indexed="8"/>
      <name val="Arial"/>
      <family val="2"/>
    </font>
    <font>
      <sz val="8"/>
      <color indexed="8"/>
      <name val="Symbol"/>
      <family val="1"/>
      <charset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0" xfId="0" applyNumberFormat="1" applyFont="1"/>
    <xf numFmtId="164" fontId="2" fillId="0" borderId="0" xfId="0" applyNumberFormat="1" applyFont="1"/>
    <xf numFmtId="49" fontId="3" fillId="0" borderId="0" xfId="0" applyNumberFormat="1" applyFont="1"/>
    <xf numFmtId="165" fontId="2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165" fontId="4" fillId="0" borderId="0" xfId="0" applyNumberFormat="1" applyFont="1"/>
    <xf numFmtId="165" fontId="4" fillId="0" borderId="1" xfId="0" applyNumberFormat="1" applyFont="1" applyBorder="1"/>
    <xf numFmtId="49" fontId="5" fillId="0" borderId="0" xfId="0" applyNumberFormat="1" applyFont="1"/>
    <xf numFmtId="165" fontId="4" fillId="0" borderId="0" xfId="0" applyNumberFormat="1" applyFont="1" applyBorder="1"/>
    <xf numFmtId="165" fontId="4" fillId="0" borderId="2" xfId="0" applyNumberFormat="1" applyFont="1" applyBorder="1"/>
    <xf numFmtId="49" fontId="0" fillId="0" borderId="0" xfId="0" applyNumberFormat="1"/>
    <xf numFmtId="165" fontId="4" fillId="0" borderId="3" xfId="0" applyNumberFormat="1" applyFont="1" applyBorder="1"/>
    <xf numFmtId="49" fontId="0" fillId="0" borderId="0" xfId="0" applyNumberForma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9" fontId="2" fillId="0" borderId="0" xfId="0" applyNumberFormat="1" applyFont="1"/>
    <xf numFmtId="165" fontId="4" fillId="0" borderId="0" xfId="0" applyNumberFormat="1" applyFont="1"/>
    <xf numFmtId="165" fontId="4" fillId="0" borderId="1" xfId="0" applyNumberFormat="1" applyFont="1" applyBorder="1"/>
    <xf numFmtId="165" fontId="4" fillId="0" borderId="0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G9" sqref="G8:G9"/>
    </sheetView>
  </sheetViews>
  <sheetFormatPr defaultColWidth="8.85546875" defaultRowHeight="15"/>
  <cols>
    <col min="2" max="2" width="14.42578125" customWidth="1"/>
    <col min="3" max="3" width="34" customWidth="1"/>
    <col min="4" max="4" width="16.42578125" customWidth="1"/>
  </cols>
  <sheetData>
    <row r="1" spans="1:4">
      <c r="A1" s="18"/>
      <c r="B1" s="18"/>
      <c r="C1" s="24" t="s">
        <v>24</v>
      </c>
      <c r="D1" s="18"/>
    </row>
    <row r="2" spans="1:4">
      <c r="A2" s="18"/>
      <c r="B2" s="18"/>
      <c r="C2" s="24" t="s">
        <v>25</v>
      </c>
      <c r="D2" s="18"/>
    </row>
    <row r="3" spans="1:4">
      <c r="A3" s="18"/>
      <c r="B3" s="18"/>
      <c r="C3" s="24" t="s">
        <v>26</v>
      </c>
      <c r="D3" s="18"/>
    </row>
    <row r="4" spans="1:4">
      <c r="A4" s="19" t="s">
        <v>27</v>
      </c>
      <c r="B4" s="19"/>
      <c r="C4" s="19"/>
      <c r="D4" s="20"/>
    </row>
    <row r="5" spans="1:4">
      <c r="A5" s="19"/>
      <c r="B5" s="19" t="s">
        <v>28</v>
      </c>
      <c r="C5" s="19"/>
      <c r="D5" s="20"/>
    </row>
    <row r="6" spans="1:4">
      <c r="A6" s="19"/>
      <c r="B6" s="19"/>
      <c r="C6" s="19" t="s">
        <v>29</v>
      </c>
      <c r="D6" s="20">
        <v>10472.94</v>
      </c>
    </row>
    <row r="7" spans="1:4">
      <c r="A7" s="19"/>
      <c r="B7" s="19"/>
      <c r="C7" s="19" t="s">
        <v>38</v>
      </c>
      <c r="D7" s="20">
        <v>1887.85</v>
      </c>
    </row>
    <row r="8" spans="1:4">
      <c r="A8" s="19"/>
      <c r="B8" s="19"/>
      <c r="C8" s="19" t="s">
        <v>40</v>
      </c>
      <c r="D8" s="20">
        <v>599.04</v>
      </c>
    </row>
    <row r="9" spans="1:4">
      <c r="A9" s="19"/>
      <c r="B9" s="19"/>
      <c r="C9" s="19" t="s">
        <v>47</v>
      </c>
      <c r="D9" s="20">
        <v>847</v>
      </c>
    </row>
    <row r="10" spans="1:4">
      <c r="A10" s="19"/>
      <c r="B10" s="19"/>
      <c r="C10" s="19" t="s">
        <v>49</v>
      </c>
      <c r="D10" s="20">
        <v>172.74</v>
      </c>
    </row>
    <row r="11" spans="1:4">
      <c r="A11" s="19"/>
      <c r="B11" s="19"/>
      <c r="C11" s="19" t="s">
        <v>51</v>
      </c>
      <c r="D11" s="20">
        <v>589.42999999999995</v>
      </c>
    </row>
    <row r="12" spans="1:4" ht="15.75" thickBot="1">
      <c r="A12" s="19"/>
      <c r="B12" s="19"/>
      <c r="C12" s="19" t="s">
        <v>53</v>
      </c>
      <c r="D12" s="21">
        <v>5.85</v>
      </c>
    </row>
    <row r="13" spans="1:4">
      <c r="A13" s="19"/>
      <c r="B13" s="19" t="s">
        <v>55</v>
      </c>
      <c r="C13" s="19"/>
      <c r="D13" s="20">
        <v>14574.85</v>
      </c>
    </row>
    <row r="14" spans="1:4">
      <c r="A14" s="19"/>
      <c r="B14" s="19" t="s">
        <v>56</v>
      </c>
      <c r="C14" s="19"/>
      <c r="D14" s="20"/>
    </row>
    <row r="15" spans="1:4">
      <c r="A15" s="19"/>
      <c r="B15" s="19"/>
      <c r="C15" s="19" t="s">
        <v>57</v>
      </c>
      <c r="D15" s="20">
        <v>5500</v>
      </c>
    </row>
    <row r="16" spans="1:4">
      <c r="A16" s="19"/>
      <c r="B16" s="19"/>
      <c r="C16" s="19" t="s">
        <v>76</v>
      </c>
      <c r="D16" s="20">
        <v>188.06</v>
      </c>
    </row>
    <row r="17" spans="1:4">
      <c r="A17" s="19"/>
      <c r="B17" s="19"/>
      <c r="C17" s="19" t="s">
        <v>81</v>
      </c>
      <c r="D17" s="20">
        <v>1536.38</v>
      </c>
    </row>
    <row r="18" spans="1:4">
      <c r="A18" s="19"/>
      <c r="B18" s="19"/>
      <c r="C18" s="19" t="s">
        <v>86</v>
      </c>
      <c r="D18" s="20">
        <v>1260.3599999999999</v>
      </c>
    </row>
    <row r="19" spans="1:4" ht="15.75" thickBot="1">
      <c r="A19" s="19"/>
      <c r="B19" s="19"/>
      <c r="C19" s="19" t="s">
        <v>6</v>
      </c>
      <c r="D19" s="22">
        <v>425</v>
      </c>
    </row>
    <row r="20" spans="1:4" ht="15.75" thickBot="1">
      <c r="A20" s="19"/>
      <c r="B20" s="19" t="s">
        <v>11</v>
      </c>
      <c r="C20" s="19"/>
      <c r="D20" s="23">
        <v>8909.7999999999993</v>
      </c>
    </row>
    <row r="21" spans="1:4">
      <c r="A21" s="19" t="s">
        <v>12</v>
      </c>
      <c r="B21" s="19"/>
      <c r="C21" s="19"/>
      <c r="D21" s="20">
        <v>23484.65</v>
      </c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4:Z72"/>
  <sheetViews>
    <sheetView topLeftCell="F54" workbookViewId="0">
      <selection activeCell="Z85" sqref="Z85"/>
    </sheetView>
  </sheetViews>
  <sheetFormatPr defaultColWidth="8.85546875" defaultRowHeight="15"/>
  <cols>
    <col min="1" max="1" width="4.28515625" customWidth="1"/>
    <col min="2" max="2" width="3.7109375" customWidth="1"/>
    <col min="6" max="6" width="17.42578125" customWidth="1"/>
    <col min="7" max="7" width="2" customWidth="1"/>
    <col min="9" max="9" width="3.42578125" customWidth="1"/>
    <col min="17" max="17" width="3.42578125" customWidth="1"/>
    <col min="19" max="19" width="2.140625" customWidth="1"/>
    <col min="21" max="21" width="16.28515625" customWidth="1"/>
    <col min="23" max="23" width="3" customWidth="1"/>
    <col min="25" max="25" width="2.7109375" customWidth="1"/>
    <col min="26" max="26" width="11.28515625" customWidth="1"/>
  </cols>
  <sheetData>
    <row r="4" spans="1:26" s="17" customFormat="1" ht="15.75" thickBot="1">
      <c r="A4" s="15"/>
      <c r="B4" s="15"/>
      <c r="C4" s="15"/>
      <c r="D4" s="15"/>
      <c r="E4" s="15"/>
      <c r="F4" s="16" t="s">
        <v>13</v>
      </c>
      <c r="G4" s="15"/>
      <c r="H4" s="16" t="s">
        <v>14</v>
      </c>
      <c r="I4" s="15"/>
      <c r="J4" s="16" t="s">
        <v>15</v>
      </c>
      <c r="K4" s="15"/>
      <c r="L4" s="16" t="s">
        <v>16</v>
      </c>
      <c r="M4" s="15"/>
      <c r="N4" s="16" t="s">
        <v>17</v>
      </c>
      <c r="O4" s="15"/>
      <c r="P4" s="16" t="s">
        <v>18</v>
      </c>
      <c r="Q4" s="15"/>
      <c r="R4" s="16" t="s">
        <v>19</v>
      </c>
      <c r="S4" s="15"/>
      <c r="T4" s="16" t="s">
        <v>20</v>
      </c>
      <c r="U4" s="15"/>
      <c r="V4" s="16" t="s">
        <v>21</v>
      </c>
      <c r="W4" s="15"/>
      <c r="X4" s="16" t="s">
        <v>22</v>
      </c>
      <c r="Y4" s="15"/>
      <c r="Z4" s="16" t="s">
        <v>23</v>
      </c>
    </row>
    <row r="5" spans="1:26" ht="30" customHeight="1" thickTop="1">
      <c r="A5" s="1" t="s">
        <v>27</v>
      </c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4"/>
      <c r="W5" s="1"/>
      <c r="X5" s="4"/>
      <c r="Y5" s="1"/>
      <c r="Z5" s="4"/>
    </row>
    <row r="6" spans="1:26">
      <c r="A6" s="1"/>
      <c r="B6" s="1" t="s">
        <v>28</v>
      </c>
      <c r="C6" s="1"/>
      <c r="D6" s="1"/>
      <c r="E6" s="1"/>
      <c r="F6" s="1"/>
      <c r="G6" s="1"/>
      <c r="H6" s="2"/>
      <c r="I6" s="1"/>
      <c r="J6" s="1"/>
      <c r="K6" s="1"/>
      <c r="L6" s="1"/>
      <c r="M6" s="1"/>
      <c r="N6" s="1"/>
      <c r="O6" s="1"/>
      <c r="P6" s="1"/>
      <c r="Q6" s="1"/>
      <c r="R6" s="3"/>
      <c r="S6" s="1"/>
      <c r="T6" s="1"/>
      <c r="U6" s="1"/>
      <c r="V6" s="4"/>
      <c r="W6" s="1"/>
      <c r="X6" s="4"/>
      <c r="Y6" s="1"/>
      <c r="Z6" s="4"/>
    </row>
    <row r="7" spans="1:26">
      <c r="A7" s="1"/>
      <c r="B7" s="1"/>
      <c r="C7" s="1" t="s">
        <v>29</v>
      </c>
      <c r="D7" s="1"/>
      <c r="E7" s="1"/>
      <c r="F7" s="1"/>
      <c r="G7" s="1"/>
      <c r="H7" s="2"/>
      <c r="I7" s="1"/>
      <c r="J7" s="1"/>
      <c r="K7" s="1"/>
      <c r="L7" s="1"/>
      <c r="M7" s="1"/>
      <c r="N7" s="1"/>
      <c r="O7" s="1"/>
      <c r="P7" s="1"/>
      <c r="Q7" s="1"/>
      <c r="R7" s="3"/>
      <c r="S7" s="1"/>
      <c r="T7" s="1"/>
      <c r="U7" s="1"/>
      <c r="V7" s="4"/>
      <c r="W7" s="1"/>
      <c r="X7" s="4"/>
      <c r="Y7" s="1"/>
      <c r="Z7" s="4"/>
    </row>
    <row r="8" spans="1:26">
      <c r="A8" s="5"/>
      <c r="B8" s="5"/>
      <c r="C8" s="5"/>
      <c r="D8" s="5"/>
      <c r="E8" s="5"/>
      <c r="F8" s="5" t="s">
        <v>30</v>
      </c>
      <c r="G8" s="5"/>
      <c r="H8" s="6">
        <v>40405</v>
      </c>
      <c r="I8" s="5"/>
      <c r="J8" s="5" t="s">
        <v>31</v>
      </c>
      <c r="K8" s="5"/>
      <c r="L8" s="5"/>
      <c r="M8" s="5"/>
      <c r="N8" s="5" t="s">
        <v>32</v>
      </c>
      <c r="O8" s="5"/>
      <c r="P8" s="5" t="s">
        <v>33</v>
      </c>
      <c r="Q8" s="5"/>
      <c r="R8" s="7"/>
      <c r="S8" s="5"/>
      <c r="T8" s="5" t="s">
        <v>34</v>
      </c>
      <c r="U8" s="5"/>
      <c r="V8" s="8">
        <v>5200.01</v>
      </c>
      <c r="W8" s="5"/>
      <c r="X8" s="8"/>
      <c r="Y8" s="5"/>
      <c r="Z8" s="8">
        <v>5200.01</v>
      </c>
    </row>
    <row r="9" spans="1:26" ht="15.75" thickBot="1">
      <c r="A9" s="5"/>
      <c r="B9" s="5"/>
      <c r="C9" s="5"/>
      <c r="D9" s="5"/>
      <c r="E9" s="5"/>
      <c r="F9" s="5" t="s">
        <v>30</v>
      </c>
      <c r="G9" s="5"/>
      <c r="H9" s="6">
        <v>40421</v>
      </c>
      <c r="I9" s="5"/>
      <c r="J9" s="5" t="s">
        <v>35</v>
      </c>
      <c r="K9" s="5"/>
      <c r="L9" s="5"/>
      <c r="M9" s="5"/>
      <c r="N9" s="5" t="s">
        <v>36</v>
      </c>
      <c r="O9" s="5"/>
      <c r="P9" s="5" t="s">
        <v>33</v>
      </c>
      <c r="Q9" s="5"/>
      <c r="R9" s="7"/>
      <c r="S9" s="5"/>
      <c r="T9" s="5" t="s">
        <v>34</v>
      </c>
      <c r="U9" s="5"/>
      <c r="V9" s="9">
        <v>5272.93</v>
      </c>
      <c r="W9" s="5"/>
      <c r="X9" s="9"/>
      <c r="Y9" s="5"/>
      <c r="Z9" s="9">
        <v>10472.94</v>
      </c>
    </row>
    <row r="10" spans="1:26">
      <c r="A10" s="5"/>
      <c r="B10" s="5"/>
      <c r="C10" s="5" t="s">
        <v>37</v>
      </c>
      <c r="D10" s="5"/>
      <c r="E10" s="5"/>
      <c r="F10" s="5"/>
      <c r="G10" s="5"/>
      <c r="H10" s="6"/>
      <c r="I10" s="5"/>
      <c r="J10" s="5"/>
      <c r="K10" s="5"/>
      <c r="L10" s="5"/>
      <c r="M10" s="5"/>
      <c r="N10" s="5"/>
      <c r="O10" s="5"/>
      <c r="P10" s="5"/>
      <c r="Q10" s="5"/>
      <c r="R10" s="10"/>
      <c r="S10" s="5"/>
      <c r="T10" s="5"/>
      <c r="U10" s="5"/>
      <c r="V10" s="8">
        <f>ROUND(SUM(V7:V9),5)</f>
        <v>10472.94</v>
      </c>
      <c r="W10" s="5"/>
      <c r="X10" s="8">
        <f>ROUND(SUM(X7:X9),5)</f>
        <v>0</v>
      </c>
      <c r="Y10" s="5"/>
      <c r="Z10" s="8">
        <f>Z9</f>
        <v>10472.94</v>
      </c>
    </row>
    <row r="11" spans="1:26" ht="30" customHeight="1">
      <c r="A11" s="1"/>
      <c r="B11" s="1"/>
      <c r="C11" s="1" t="s">
        <v>38</v>
      </c>
      <c r="D11" s="1"/>
      <c r="E11" s="1"/>
      <c r="F11" s="1"/>
      <c r="G11" s="1"/>
      <c r="H11" s="2"/>
      <c r="I11" s="1"/>
      <c r="J11" s="1"/>
      <c r="K11" s="1"/>
      <c r="L11" s="1"/>
      <c r="M11" s="1"/>
      <c r="N11" s="1"/>
      <c r="O11" s="1"/>
      <c r="P11" s="1"/>
      <c r="Q11" s="1"/>
      <c r="R11" s="3"/>
      <c r="S11" s="1"/>
      <c r="T11" s="1"/>
      <c r="U11" s="1"/>
      <c r="V11" s="4"/>
      <c r="W11" s="1"/>
      <c r="X11" s="4"/>
      <c r="Y11" s="1"/>
      <c r="Z11" s="4"/>
    </row>
    <row r="12" spans="1:26">
      <c r="A12" s="5"/>
      <c r="B12" s="5"/>
      <c r="C12" s="5"/>
      <c r="D12" s="5"/>
      <c r="E12" s="5"/>
      <c r="F12" s="5" t="s">
        <v>30</v>
      </c>
      <c r="G12" s="5"/>
      <c r="H12" s="6">
        <v>40405</v>
      </c>
      <c r="I12" s="5"/>
      <c r="J12" s="5" t="s">
        <v>31</v>
      </c>
      <c r="K12" s="5"/>
      <c r="L12" s="5"/>
      <c r="M12" s="5"/>
      <c r="N12" s="5" t="s">
        <v>32</v>
      </c>
      <c r="O12" s="5"/>
      <c r="P12" s="5" t="s">
        <v>33</v>
      </c>
      <c r="Q12" s="5"/>
      <c r="R12" s="7"/>
      <c r="S12" s="5"/>
      <c r="T12" s="5" t="s">
        <v>34</v>
      </c>
      <c r="U12" s="5"/>
      <c r="V12" s="8">
        <v>600</v>
      </c>
      <c r="W12" s="5"/>
      <c r="X12" s="8"/>
      <c r="Y12" s="5"/>
      <c r="Z12" s="8">
        <v>600</v>
      </c>
    </row>
    <row r="13" spans="1:26" ht="15.75" thickBot="1">
      <c r="A13" s="5"/>
      <c r="B13" s="5"/>
      <c r="C13" s="5"/>
      <c r="D13" s="5"/>
      <c r="E13" s="5"/>
      <c r="F13" s="5" t="s">
        <v>30</v>
      </c>
      <c r="G13" s="5"/>
      <c r="H13" s="6">
        <v>40421</v>
      </c>
      <c r="I13" s="5"/>
      <c r="J13" s="5" t="s">
        <v>35</v>
      </c>
      <c r="K13" s="5"/>
      <c r="L13" s="5"/>
      <c r="M13" s="5"/>
      <c r="N13" s="5" t="s">
        <v>36</v>
      </c>
      <c r="O13" s="5"/>
      <c r="P13" s="5" t="s">
        <v>33</v>
      </c>
      <c r="Q13" s="5"/>
      <c r="R13" s="7"/>
      <c r="S13" s="5"/>
      <c r="T13" s="5" t="s">
        <v>34</v>
      </c>
      <c r="U13" s="5"/>
      <c r="V13" s="9">
        <v>1287.8499999999999</v>
      </c>
      <c r="W13" s="5"/>
      <c r="X13" s="9"/>
      <c r="Y13" s="5"/>
      <c r="Z13" s="9">
        <v>1887.85</v>
      </c>
    </row>
    <row r="14" spans="1:26">
      <c r="A14" s="5"/>
      <c r="B14" s="5"/>
      <c r="C14" s="5" t="s">
        <v>39</v>
      </c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5"/>
      <c r="R14" s="10"/>
      <c r="S14" s="5"/>
      <c r="T14" s="5"/>
      <c r="U14" s="5"/>
      <c r="V14" s="8">
        <f>ROUND(SUM(V11:V13),5)</f>
        <v>1887.85</v>
      </c>
      <c r="W14" s="5"/>
      <c r="X14" s="8">
        <f>ROUND(SUM(X11:X13),5)</f>
        <v>0</v>
      </c>
      <c r="Y14" s="5"/>
      <c r="Z14" s="8">
        <f>Z13</f>
        <v>1887.85</v>
      </c>
    </row>
    <row r="15" spans="1:26" ht="30" customHeight="1">
      <c r="A15" s="1"/>
      <c r="B15" s="1"/>
      <c r="C15" s="1" t="s">
        <v>40</v>
      </c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  <c r="Q15" s="1"/>
      <c r="R15" s="3"/>
      <c r="S15" s="1"/>
      <c r="T15" s="1"/>
      <c r="U15" s="1"/>
      <c r="V15" s="4"/>
      <c r="W15" s="1"/>
      <c r="X15" s="4"/>
      <c r="Y15" s="1"/>
      <c r="Z15" s="4"/>
    </row>
    <row r="16" spans="1:26">
      <c r="A16" s="5"/>
      <c r="B16" s="5"/>
      <c r="C16" s="5"/>
      <c r="D16" s="5"/>
      <c r="E16" s="5"/>
      <c r="F16" s="5" t="s">
        <v>30</v>
      </c>
      <c r="G16" s="5"/>
      <c r="H16" s="6">
        <v>40391</v>
      </c>
      <c r="I16" s="5"/>
      <c r="J16" s="5" t="s">
        <v>41</v>
      </c>
      <c r="K16" s="5"/>
      <c r="L16" s="5"/>
      <c r="M16" s="5"/>
      <c r="N16" s="5" t="s">
        <v>42</v>
      </c>
      <c r="O16" s="5"/>
      <c r="P16" s="5" t="s">
        <v>33</v>
      </c>
      <c r="Q16" s="5"/>
      <c r="R16" s="7"/>
      <c r="S16" s="5"/>
      <c r="T16" s="5" t="s">
        <v>43</v>
      </c>
      <c r="U16" s="5"/>
      <c r="V16" s="8"/>
      <c r="W16" s="5"/>
      <c r="X16" s="8">
        <v>4193.28</v>
      </c>
      <c r="Y16" s="5"/>
      <c r="Z16" s="8">
        <v>-4193.28</v>
      </c>
    </row>
    <row r="17" spans="1:26" ht="15.75" thickBot="1">
      <c r="A17" s="5"/>
      <c r="B17" s="5"/>
      <c r="C17" s="5"/>
      <c r="D17" s="5"/>
      <c r="E17" s="5"/>
      <c r="F17" s="5" t="s">
        <v>30</v>
      </c>
      <c r="G17" s="5"/>
      <c r="H17" s="6">
        <v>40421</v>
      </c>
      <c r="I17" s="5"/>
      <c r="J17" s="5" t="s">
        <v>44</v>
      </c>
      <c r="K17" s="5"/>
      <c r="L17" s="5"/>
      <c r="M17" s="5"/>
      <c r="N17" s="5" t="s">
        <v>45</v>
      </c>
      <c r="O17" s="5"/>
      <c r="P17" s="5" t="s">
        <v>33</v>
      </c>
      <c r="Q17" s="5"/>
      <c r="R17" s="7"/>
      <c r="S17" s="5"/>
      <c r="T17" s="5" t="s">
        <v>43</v>
      </c>
      <c r="U17" s="5"/>
      <c r="V17" s="9">
        <v>4792.32</v>
      </c>
      <c r="W17" s="5"/>
      <c r="X17" s="9"/>
      <c r="Y17" s="5"/>
      <c r="Z17" s="9">
        <v>599.04</v>
      </c>
    </row>
    <row r="18" spans="1:26">
      <c r="A18" s="5"/>
      <c r="B18" s="5"/>
      <c r="C18" s="5" t="s">
        <v>46</v>
      </c>
      <c r="D18" s="5"/>
      <c r="E18" s="5"/>
      <c r="F18" s="5"/>
      <c r="G18" s="5"/>
      <c r="H18" s="6"/>
      <c r="I18" s="5"/>
      <c r="J18" s="5"/>
      <c r="K18" s="5"/>
      <c r="L18" s="5"/>
      <c r="M18" s="5"/>
      <c r="N18" s="5"/>
      <c r="O18" s="5"/>
      <c r="P18" s="5"/>
      <c r="Q18" s="5"/>
      <c r="R18" s="10"/>
      <c r="S18" s="5"/>
      <c r="T18" s="5"/>
      <c r="U18" s="5"/>
      <c r="V18" s="8">
        <f>ROUND(SUM(V15:V17),5)</f>
        <v>4792.32</v>
      </c>
      <c r="W18" s="5"/>
      <c r="X18" s="8">
        <f>ROUND(SUM(X15:X17),5)</f>
        <v>4193.28</v>
      </c>
      <c r="Y18" s="5"/>
      <c r="Z18" s="8">
        <f>Z17</f>
        <v>599.04</v>
      </c>
    </row>
    <row r="19" spans="1:26" ht="30" customHeight="1">
      <c r="A19" s="1"/>
      <c r="B19" s="1"/>
      <c r="C19" s="1" t="s">
        <v>47</v>
      </c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  <c r="Q19" s="1"/>
      <c r="R19" s="3"/>
      <c r="S19" s="1"/>
      <c r="T19" s="1"/>
      <c r="U19" s="1"/>
      <c r="V19" s="4"/>
      <c r="W19" s="1"/>
      <c r="X19" s="4"/>
      <c r="Y19" s="1"/>
      <c r="Z19" s="4"/>
    </row>
    <row r="20" spans="1:26">
      <c r="A20" s="5"/>
      <c r="B20" s="5"/>
      <c r="C20" s="5"/>
      <c r="D20" s="5"/>
      <c r="E20" s="5"/>
      <c r="F20" s="5" t="s">
        <v>30</v>
      </c>
      <c r="G20" s="5"/>
      <c r="H20" s="6">
        <v>40391</v>
      </c>
      <c r="I20" s="5"/>
      <c r="J20" s="5" t="s">
        <v>41</v>
      </c>
      <c r="K20" s="5"/>
      <c r="L20" s="5"/>
      <c r="M20" s="5"/>
      <c r="N20" s="5" t="s">
        <v>42</v>
      </c>
      <c r="O20" s="5"/>
      <c r="P20" s="5" t="s">
        <v>33</v>
      </c>
      <c r="Q20" s="5"/>
      <c r="R20" s="7"/>
      <c r="S20" s="5"/>
      <c r="T20" s="5" t="s">
        <v>43</v>
      </c>
      <c r="U20" s="5"/>
      <c r="V20" s="8"/>
      <c r="W20" s="5"/>
      <c r="X20" s="8">
        <v>320.79000000000002</v>
      </c>
      <c r="Y20" s="5"/>
      <c r="Z20" s="8">
        <v>-320.79000000000002</v>
      </c>
    </row>
    <row r="21" spans="1:26">
      <c r="A21" s="5"/>
      <c r="B21" s="5"/>
      <c r="C21" s="5"/>
      <c r="D21" s="5"/>
      <c r="E21" s="5"/>
      <c r="F21" s="5" t="s">
        <v>30</v>
      </c>
      <c r="G21" s="5"/>
      <c r="H21" s="6">
        <v>40405</v>
      </c>
      <c r="I21" s="5"/>
      <c r="J21" s="5" t="s">
        <v>31</v>
      </c>
      <c r="K21" s="5"/>
      <c r="L21" s="5"/>
      <c r="M21" s="5"/>
      <c r="N21" s="5" t="s">
        <v>32</v>
      </c>
      <c r="O21" s="5"/>
      <c r="P21" s="5" t="s">
        <v>33</v>
      </c>
      <c r="Q21" s="5"/>
      <c r="R21" s="7"/>
      <c r="S21" s="5"/>
      <c r="T21" s="5" t="s">
        <v>34</v>
      </c>
      <c r="U21" s="5"/>
      <c r="V21" s="8">
        <v>397.8</v>
      </c>
      <c r="W21" s="5"/>
      <c r="X21" s="8"/>
      <c r="Y21" s="5"/>
      <c r="Z21" s="8">
        <v>77.010000000000005</v>
      </c>
    </row>
    <row r="22" spans="1:26">
      <c r="A22" s="5"/>
      <c r="B22" s="5"/>
      <c r="C22" s="5"/>
      <c r="D22" s="5"/>
      <c r="E22" s="5"/>
      <c r="F22" s="5" t="s">
        <v>30</v>
      </c>
      <c r="G22" s="5"/>
      <c r="H22" s="6">
        <v>40421</v>
      </c>
      <c r="I22" s="5"/>
      <c r="J22" s="5" t="s">
        <v>35</v>
      </c>
      <c r="K22" s="5"/>
      <c r="L22" s="5"/>
      <c r="M22" s="5"/>
      <c r="N22" s="5" t="s">
        <v>36</v>
      </c>
      <c r="O22" s="5"/>
      <c r="P22" s="5" t="s">
        <v>33</v>
      </c>
      <c r="Q22" s="5"/>
      <c r="R22" s="7"/>
      <c r="S22" s="5"/>
      <c r="T22" s="5" t="s">
        <v>34</v>
      </c>
      <c r="U22" s="5"/>
      <c r="V22" s="8">
        <v>403.38</v>
      </c>
      <c r="W22" s="5"/>
      <c r="X22" s="8"/>
      <c r="Y22" s="5"/>
      <c r="Z22" s="8">
        <v>480.39</v>
      </c>
    </row>
    <row r="23" spans="1:26" ht="15.75" thickBot="1">
      <c r="A23" s="5"/>
      <c r="B23" s="5"/>
      <c r="C23" s="5"/>
      <c r="D23" s="5"/>
      <c r="E23" s="5"/>
      <c r="F23" s="5" t="s">
        <v>30</v>
      </c>
      <c r="G23" s="5"/>
      <c r="H23" s="6">
        <v>40421</v>
      </c>
      <c r="I23" s="5"/>
      <c r="J23" s="5" t="s">
        <v>44</v>
      </c>
      <c r="K23" s="5"/>
      <c r="L23" s="5"/>
      <c r="M23" s="5"/>
      <c r="N23" s="5" t="s">
        <v>45</v>
      </c>
      <c r="O23" s="5"/>
      <c r="P23" s="5" t="s">
        <v>33</v>
      </c>
      <c r="Q23" s="5"/>
      <c r="R23" s="7"/>
      <c r="S23" s="5"/>
      <c r="T23" s="5" t="s">
        <v>43</v>
      </c>
      <c r="U23" s="5"/>
      <c r="V23" s="9">
        <v>366.61</v>
      </c>
      <c r="W23" s="5"/>
      <c r="X23" s="9"/>
      <c r="Y23" s="5"/>
      <c r="Z23" s="9">
        <v>847</v>
      </c>
    </row>
    <row r="24" spans="1:26">
      <c r="A24" s="5"/>
      <c r="B24" s="5"/>
      <c r="C24" s="5" t="s">
        <v>48</v>
      </c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  <c r="Q24" s="5"/>
      <c r="R24" s="10"/>
      <c r="S24" s="5"/>
      <c r="T24" s="5"/>
      <c r="U24" s="5"/>
      <c r="V24" s="8">
        <f>ROUND(SUM(V19:V23),5)</f>
        <v>1167.79</v>
      </c>
      <c r="W24" s="5"/>
      <c r="X24" s="8">
        <f>ROUND(SUM(X19:X23),5)</f>
        <v>320.79000000000002</v>
      </c>
      <c r="Y24" s="5"/>
      <c r="Z24" s="8">
        <f>Z23</f>
        <v>847</v>
      </c>
    </row>
    <row r="25" spans="1:26" ht="30" customHeight="1">
      <c r="A25" s="1"/>
      <c r="B25" s="1"/>
      <c r="C25" s="1" t="s">
        <v>49</v>
      </c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1"/>
      <c r="P25" s="1"/>
      <c r="Q25" s="1"/>
      <c r="R25" s="3"/>
      <c r="S25" s="1"/>
      <c r="T25" s="1"/>
      <c r="U25" s="1"/>
      <c r="V25" s="4"/>
      <c r="W25" s="1"/>
      <c r="X25" s="4"/>
      <c r="Y25" s="1"/>
      <c r="Z25" s="4"/>
    </row>
    <row r="26" spans="1:26">
      <c r="A26" s="5"/>
      <c r="B26" s="5"/>
      <c r="C26" s="5"/>
      <c r="D26" s="5"/>
      <c r="E26" s="5"/>
      <c r="F26" s="5" t="s">
        <v>30</v>
      </c>
      <c r="G26" s="5"/>
      <c r="H26" s="6">
        <v>40405</v>
      </c>
      <c r="I26" s="5"/>
      <c r="J26" s="5" t="s">
        <v>31</v>
      </c>
      <c r="K26" s="5"/>
      <c r="L26" s="5"/>
      <c r="M26" s="5"/>
      <c r="N26" s="5" t="s">
        <v>32</v>
      </c>
      <c r="O26" s="5"/>
      <c r="P26" s="5" t="s">
        <v>33</v>
      </c>
      <c r="Q26" s="5"/>
      <c r="R26" s="7"/>
      <c r="S26" s="5"/>
      <c r="T26" s="5" t="s">
        <v>34</v>
      </c>
      <c r="U26" s="5"/>
      <c r="V26" s="8">
        <v>54.9</v>
      </c>
      <c r="W26" s="5"/>
      <c r="X26" s="8"/>
      <c r="Y26" s="5"/>
      <c r="Z26" s="8">
        <v>54.9</v>
      </c>
    </row>
    <row r="27" spans="1:26" ht="15.75" thickBot="1">
      <c r="A27" s="5"/>
      <c r="B27" s="5"/>
      <c r="C27" s="5"/>
      <c r="D27" s="5"/>
      <c r="E27" s="5"/>
      <c r="F27" s="5" t="s">
        <v>30</v>
      </c>
      <c r="G27" s="5"/>
      <c r="H27" s="6">
        <v>40421</v>
      </c>
      <c r="I27" s="5"/>
      <c r="J27" s="5" t="s">
        <v>35</v>
      </c>
      <c r="K27" s="5"/>
      <c r="L27" s="5"/>
      <c r="M27" s="5"/>
      <c r="N27" s="5" t="s">
        <v>36</v>
      </c>
      <c r="O27" s="5"/>
      <c r="P27" s="5" t="s">
        <v>33</v>
      </c>
      <c r="Q27" s="5"/>
      <c r="R27" s="7"/>
      <c r="S27" s="5"/>
      <c r="T27" s="5" t="s">
        <v>34</v>
      </c>
      <c r="U27" s="5"/>
      <c r="V27" s="9">
        <v>117.84</v>
      </c>
      <c r="W27" s="5"/>
      <c r="X27" s="9"/>
      <c r="Y27" s="5"/>
      <c r="Z27" s="9">
        <v>172.74</v>
      </c>
    </row>
    <row r="28" spans="1:26">
      <c r="A28" s="5"/>
      <c r="B28" s="5"/>
      <c r="C28" s="5" t="s">
        <v>50</v>
      </c>
      <c r="D28" s="5"/>
      <c r="E28" s="5"/>
      <c r="F28" s="5"/>
      <c r="G28" s="5"/>
      <c r="H28" s="6"/>
      <c r="I28" s="5"/>
      <c r="J28" s="5"/>
      <c r="K28" s="5"/>
      <c r="L28" s="5"/>
      <c r="M28" s="5"/>
      <c r="N28" s="5"/>
      <c r="O28" s="5"/>
      <c r="P28" s="5"/>
      <c r="Q28" s="5"/>
      <c r="R28" s="10"/>
      <c r="S28" s="5"/>
      <c r="T28" s="5"/>
      <c r="U28" s="5"/>
      <c r="V28" s="8">
        <f>ROUND(SUM(V25:V27),5)</f>
        <v>172.74</v>
      </c>
      <c r="W28" s="5"/>
      <c r="X28" s="8">
        <f>ROUND(SUM(X25:X27),5)</f>
        <v>0</v>
      </c>
      <c r="Y28" s="5"/>
      <c r="Z28" s="8">
        <f>Z27</f>
        <v>172.74</v>
      </c>
    </row>
    <row r="29" spans="1:26" ht="30" customHeight="1">
      <c r="A29" s="1"/>
      <c r="B29" s="1"/>
      <c r="C29" s="1" t="s">
        <v>51</v>
      </c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3"/>
      <c r="S29" s="1"/>
      <c r="T29" s="1"/>
      <c r="U29" s="1"/>
      <c r="V29" s="4"/>
      <c r="W29" s="1"/>
      <c r="X29" s="4"/>
      <c r="Y29" s="1"/>
      <c r="Z29" s="4"/>
    </row>
    <row r="30" spans="1:26">
      <c r="A30" s="5"/>
      <c r="B30" s="5"/>
      <c r="C30" s="5"/>
      <c r="D30" s="5"/>
      <c r="E30" s="5"/>
      <c r="F30" s="5" t="s">
        <v>30</v>
      </c>
      <c r="G30" s="5"/>
      <c r="H30" s="6">
        <v>40405</v>
      </c>
      <c r="I30" s="5"/>
      <c r="J30" s="5" t="s">
        <v>31</v>
      </c>
      <c r="K30" s="5"/>
      <c r="L30" s="5"/>
      <c r="M30" s="5"/>
      <c r="N30" s="5" t="s">
        <v>32</v>
      </c>
      <c r="O30" s="5"/>
      <c r="P30" s="5" t="s">
        <v>33</v>
      </c>
      <c r="Q30" s="5"/>
      <c r="R30" s="7"/>
      <c r="S30" s="5"/>
      <c r="T30" s="5" t="s">
        <v>34</v>
      </c>
      <c r="U30" s="5"/>
      <c r="V30" s="8">
        <v>263.41000000000003</v>
      </c>
      <c r="W30" s="5"/>
      <c r="X30" s="8"/>
      <c r="Y30" s="5"/>
      <c r="Z30" s="8">
        <v>263.41000000000003</v>
      </c>
    </row>
    <row r="31" spans="1:26">
      <c r="A31" s="5"/>
      <c r="B31" s="5"/>
      <c r="C31" s="5"/>
      <c r="D31" s="5"/>
      <c r="E31" s="5"/>
      <c r="F31" s="5" t="s">
        <v>30</v>
      </c>
      <c r="G31" s="5"/>
      <c r="H31" s="6">
        <v>40405</v>
      </c>
      <c r="I31" s="5"/>
      <c r="J31" s="5" t="s">
        <v>31</v>
      </c>
      <c r="K31" s="5"/>
      <c r="L31" s="5"/>
      <c r="M31" s="5"/>
      <c r="N31" s="5" t="s">
        <v>32</v>
      </c>
      <c r="O31" s="5"/>
      <c r="P31" s="5" t="s">
        <v>33</v>
      </c>
      <c r="Q31" s="5"/>
      <c r="R31" s="7"/>
      <c r="S31" s="5"/>
      <c r="T31" s="5" t="s">
        <v>34</v>
      </c>
      <c r="U31" s="5"/>
      <c r="V31" s="8">
        <v>22.36</v>
      </c>
      <c r="W31" s="5"/>
      <c r="X31" s="8"/>
      <c r="Y31" s="5"/>
      <c r="Z31" s="8">
        <v>285.77</v>
      </c>
    </row>
    <row r="32" spans="1:26">
      <c r="A32" s="5"/>
      <c r="B32" s="5"/>
      <c r="C32" s="5"/>
      <c r="D32" s="5"/>
      <c r="E32" s="5"/>
      <c r="F32" s="5" t="s">
        <v>30</v>
      </c>
      <c r="G32" s="5"/>
      <c r="H32" s="6">
        <v>40421</v>
      </c>
      <c r="I32" s="5"/>
      <c r="J32" s="5" t="s">
        <v>35</v>
      </c>
      <c r="K32" s="5"/>
      <c r="L32" s="5"/>
      <c r="M32" s="5"/>
      <c r="N32" s="5" t="s">
        <v>36</v>
      </c>
      <c r="O32" s="5"/>
      <c r="P32" s="5" t="s">
        <v>33</v>
      </c>
      <c r="Q32" s="5"/>
      <c r="R32" s="7"/>
      <c r="S32" s="5"/>
      <c r="T32" s="5" t="s">
        <v>34</v>
      </c>
      <c r="U32" s="5"/>
      <c r="V32" s="8">
        <v>280.99</v>
      </c>
      <c r="W32" s="5"/>
      <c r="X32" s="8"/>
      <c r="Y32" s="5"/>
      <c r="Z32" s="8">
        <v>566.76</v>
      </c>
    </row>
    <row r="33" spans="1:26" ht="15.75" thickBot="1">
      <c r="A33" s="5"/>
      <c r="B33" s="5"/>
      <c r="C33" s="5"/>
      <c r="D33" s="5"/>
      <c r="E33" s="5"/>
      <c r="F33" s="5" t="s">
        <v>30</v>
      </c>
      <c r="G33" s="5"/>
      <c r="H33" s="6">
        <v>40421</v>
      </c>
      <c r="I33" s="5"/>
      <c r="J33" s="5" t="s">
        <v>35</v>
      </c>
      <c r="K33" s="5"/>
      <c r="L33" s="5"/>
      <c r="M33" s="5"/>
      <c r="N33" s="5" t="s">
        <v>36</v>
      </c>
      <c r="O33" s="5"/>
      <c r="P33" s="5" t="s">
        <v>33</v>
      </c>
      <c r="Q33" s="5"/>
      <c r="R33" s="7"/>
      <c r="S33" s="5"/>
      <c r="T33" s="5" t="s">
        <v>34</v>
      </c>
      <c r="U33" s="5"/>
      <c r="V33" s="9">
        <v>22.67</v>
      </c>
      <c r="W33" s="5"/>
      <c r="X33" s="9"/>
      <c r="Y33" s="5"/>
      <c r="Z33" s="9">
        <v>589.42999999999995</v>
      </c>
    </row>
    <row r="34" spans="1:26">
      <c r="A34" s="5"/>
      <c r="B34" s="5"/>
      <c r="C34" s="5" t="s">
        <v>52</v>
      </c>
      <c r="D34" s="5"/>
      <c r="E34" s="5"/>
      <c r="F34" s="5"/>
      <c r="G34" s="5"/>
      <c r="H34" s="6"/>
      <c r="I34" s="5"/>
      <c r="J34" s="5"/>
      <c r="K34" s="5"/>
      <c r="L34" s="5"/>
      <c r="M34" s="5"/>
      <c r="N34" s="5"/>
      <c r="O34" s="5"/>
      <c r="P34" s="5"/>
      <c r="Q34" s="5"/>
      <c r="R34" s="10"/>
      <c r="S34" s="5"/>
      <c r="T34" s="5"/>
      <c r="U34" s="5"/>
      <c r="V34" s="8">
        <f>ROUND(SUM(V29:V33),5)</f>
        <v>589.42999999999995</v>
      </c>
      <c r="W34" s="5"/>
      <c r="X34" s="8">
        <f>ROUND(SUM(X29:X33),5)</f>
        <v>0</v>
      </c>
      <c r="Y34" s="5"/>
      <c r="Z34" s="8">
        <f>Z33</f>
        <v>589.42999999999995</v>
      </c>
    </row>
    <row r="35" spans="1:26" ht="30" customHeight="1">
      <c r="A35" s="1"/>
      <c r="B35" s="1"/>
      <c r="C35" s="1" t="s">
        <v>53</v>
      </c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3"/>
      <c r="S35" s="1"/>
      <c r="T35" s="1"/>
      <c r="U35" s="1"/>
      <c r="V35" s="4"/>
      <c r="W35" s="1"/>
      <c r="X35" s="4"/>
      <c r="Y35" s="1"/>
      <c r="Z35" s="4"/>
    </row>
    <row r="36" spans="1:26">
      <c r="A36" s="5"/>
      <c r="B36" s="5"/>
      <c r="C36" s="5"/>
      <c r="D36" s="5"/>
      <c r="E36" s="5"/>
      <c r="F36" s="5" t="s">
        <v>30</v>
      </c>
      <c r="G36" s="5"/>
      <c r="H36" s="6">
        <v>40405</v>
      </c>
      <c r="I36" s="5"/>
      <c r="J36" s="5" t="s">
        <v>31</v>
      </c>
      <c r="K36" s="5"/>
      <c r="L36" s="5"/>
      <c r="M36" s="5"/>
      <c r="N36" s="5" t="s">
        <v>32</v>
      </c>
      <c r="O36" s="5"/>
      <c r="P36" s="5" t="s">
        <v>33</v>
      </c>
      <c r="Q36" s="5"/>
      <c r="R36" s="7"/>
      <c r="S36" s="5"/>
      <c r="T36" s="5" t="s">
        <v>34</v>
      </c>
      <c r="U36" s="5"/>
      <c r="V36" s="8">
        <v>1.86</v>
      </c>
      <c r="W36" s="5"/>
      <c r="X36" s="8"/>
      <c r="Y36" s="5"/>
      <c r="Z36" s="8">
        <v>1.86</v>
      </c>
    </row>
    <row r="37" spans="1:26" ht="15.75" thickBot="1">
      <c r="A37" s="5"/>
      <c r="B37" s="5"/>
      <c r="C37" s="5"/>
      <c r="D37" s="5"/>
      <c r="E37" s="5"/>
      <c r="F37" s="5" t="s">
        <v>30</v>
      </c>
      <c r="G37" s="5"/>
      <c r="H37" s="6">
        <v>40421</v>
      </c>
      <c r="I37" s="5"/>
      <c r="J37" s="5" t="s">
        <v>35</v>
      </c>
      <c r="K37" s="5"/>
      <c r="L37" s="5"/>
      <c r="M37" s="5"/>
      <c r="N37" s="5" t="s">
        <v>36</v>
      </c>
      <c r="O37" s="5"/>
      <c r="P37" s="5" t="s">
        <v>33</v>
      </c>
      <c r="Q37" s="5"/>
      <c r="R37" s="7"/>
      <c r="S37" s="5"/>
      <c r="T37" s="5" t="s">
        <v>34</v>
      </c>
      <c r="U37" s="5"/>
      <c r="V37" s="11">
        <v>3.99</v>
      </c>
      <c r="W37" s="5"/>
      <c r="X37" s="11"/>
      <c r="Y37" s="5"/>
      <c r="Z37" s="11">
        <v>5.85</v>
      </c>
    </row>
    <row r="38" spans="1:26" ht="15.75" thickBot="1">
      <c r="A38" s="5"/>
      <c r="B38" s="5"/>
      <c r="C38" s="5" t="s">
        <v>54</v>
      </c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  <c r="O38" s="5"/>
      <c r="P38" s="5"/>
      <c r="Q38" s="5"/>
      <c r="R38" s="10"/>
      <c r="S38" s="5"/>
      <c r="T38" s="5"/>
      <c r="U38" s="5"/>
      <c r="V38" s="12">
        <f>ROUND(SUM(V35:V37),5)</f>
        <v>5.85</v>
      </c>
      <c r="W38" s="5"/>
      <c r="X38" s="12">
        <f>ROUND(SUM(X35:X37),5)</f>
        <v>0</v>
      </c>
      <c r="Y38" s="5"/>
      <c r="Z38" s="12">
        <f>Z37</f>
        <v>5.85</v>
      </c>
    </row>
    <row r="39" spans="1:26" ht="30" customHeight="1">
      <c r="A39" s="5"/>
      <c r="B39" s="5" t="s">
        <v>55</v>
      </c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  <c r="O39" s="5"/>
      <c r="P39" s="5"/>
      <c r="Q39" s="5"/>
      <c r="R39" s="10"/>
      <c r="S39" s="5"/>
      <c r="T39" s="5"/>
      <c r="U39" s="5"/>
      <c r="V39" s="8">
        <f>ROUND(V10+V14+V18+V24+V28+V34+V38,5)</f>
        <v>19088.919999999998</v>
      </c>
      <c r="W39" s="5"/>
      <c r="X39" s="8">
        <f>ROUND(X10+X14+X18+X24+X28+X34+X38,5)</f>
        <v>4514.07</v>
      </c>
      <c r="Y39" s="5"/>
      <c r="Z39" s="8">
        <f>ROUND(Z10+Z14+Z18+Z24+Z28+Z34+Z38,5)</f>
        <v>14574.85</v>
      </c>
    </row>
    <row r="40" spans="1:26" ht="30" customHeight="1">
      <c r="A40" s="1"/>
      <c r="B40" s="1" t="s">
        <v>56</v>
      </c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3"/>
      <c r="S40" s="1"/>
      <c r="T40" s="1"/>
      <c r="U40" s="1"/>
      <c r="V40" s="4"/>
      <c r="W40" s="1"/>
      <c r="X40" s="4"/>
      <c r="Y40" s="1"/>
      <c r="Z40" s="4"/>
    </row>
    <row r="41" spans="1:26">
      <c r="A41" s="1"/>
      <c r="B41" s="1"/>
      <c r="C41" s="1" t="s">
        <v>57</v>
      </c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3"/>
      <c r="S41" s="1"/>
      <c r="T41" s="1"/>
      <c r="U41" s="1"/>
      <c r="V41" s="4"/>
      <c r="W41" s="1"/>
      <c r="X41" s="4"/>
      <c r="Y41" s="1"/>
      <c r="Z41" s="4"/>
    </row>
    <row r="42" spans="1:26">
      <c r="A42" s="5"/>
      <c r="B42" s="5"/>
      <c r="C42" s="5"/>
      <c r="D42" s="5"/>
      <c r="E42" s="5"/>
      <c r="F42" s="5" t="s">
        <v>58</v>
      </c>
      <c r="G42" s="5"/>
      <c r="H42" s="6">
        <v>40396</v>
      </c>
      <c r="I42" s="5"/>
      <c r="J42" s="5" t="s">
        <v>59</v>
      </c>
      <c r="K42" s="5"/>
      <c r="L42" s="5" t="s">
        <v>60</v>
      </c>
      <c r="M42" s="5"/>
      <c r="N42" s="5" t="s">
        <v>61</v>
      </c>
      <c r="O42" s="5"/>
      <c r="P42" s="5" t="s">
        <v>62</v>
      </c>
      <c r="Q42" s="5"/>
      <c r="R42" s="7"/>
      <c r="S42" s="5"/>
      <c r="T42" s="5" t="s">
        <v>63</v>
      </c>
      <c r="U42" s="5"/>
      <c r="V42" s="8">
        <v>600</v>
      </c>
      <c r="W42" s="5"/>
      <c r="X42" s="8"/>
      <c r="Y42" s="5"/>
      <c r="Z42" s="8">
        <v>600</v>
      </c>
    </row>
    <row r="43" spans="1:26">
      <c r="A43" s="5"/>
      <c r="B43" s="5"/>
      <c r="C43" s="5"/>
      <c r="D43" s="5"/>
      <c r="E43" s="5"/>
      <c r="F43" s="5" t="s">
        <v>58</v>
      </c>
      <c r="G43" s="5"/>
      <c r="H43" s="6">
        <v>40396</v>
      </c>
      <c r="I43" s="5"/>
      <c r="J43" s="5" t="s">
        <v>59</v>
      </c>
      <c r="K43" s="5"/>
      <c r="L43" s="5" t="s">
        <v>64</v>
      </c>
      <c r="M43" s="5"/>
      <c r="N43" s="5" t="s">
        <v>61</v>
      </c>
      <c r="O43" s="5"/>
      <c r="P43" s="5" t="s">
        <v>62</v>
      </c>
      <c r="Q43" s="5"/>
      <c r="R43" s="7"/>
      <c r="S43" s="5"/>
      <c r="T43" s="5" t="s">
        <v>63</v>
      </c>
      <c r="U43" s="5"/>
      <c r="V43" s="8">
        <v>300</v>
      </c>
      <c r="W43" s="5"/>
      <c r="X43" s="8"/>
      <c r="Y43" s="5"/>
      <c r="Z43" s="8">
        <v>900</v>
      </c>
    </row>
    <row r="44" spans="1:26">
      <c r="A44" s="5"/>
      <c r="B44" s="5"/>
      <c r="C44" s="5"/>
      <c r="D44" s="5"/>
      <c r="E44" s="5"/>
      <c r="F44" s="5" t="s">
        <v>58</v>
      </c>
      <c r="G44" s="5"/>
      <c r="H44" s="6">
        <v>40403</v>
      </c>
      <c r="I44" s="5"/>
      <c r="J44" s="5" t="s">
        <v>65</v>
      </c>
      <c r="K44" s="5"/>
      <c r="L44" s="5" t="s">
        <v>66</v>
      </c>
      <c r="M44" s="5"/>
      <c r="N44" s="5" t="s">
        <v>67</v>
      </c>
      <c r="O44" s="5"/>
      <c r="P44" s="5" t="s">
        <v>33</v>
      </c>
      <c r="Q44" s="5"/>
      <c r="R44" s="7"/>
      <c r="S44" s="5"/>
      <c r="T44" s="5" t="s">
        <v>63</v>
      </c>
      <c r="U44" s="5"/>
      <c r="V44" s="8">
        <v>1250</v>
      </c>
      <c r="W44" s="5"/>
      <c r="X44" s="8"/>
      <c r="Y44" s="5"/>
      <c r="Z44" s="8">
        <v>2150</v>
      </c>
    </row>
    <row r="45" spans="1:26">
      <c r="A45" s="5"/>
      <c r="B45" s="5"/>
      <c r="C45" s="5"/>
      <c r="D45" s="5"/>
      <c r="E45" s="5"/>
      <c r="F45" s="5" t="s">
        <v>58</v>
      </c>
      <c r="G45" s="5"/>
      <c r="H45" s="6">
        <v>40403</v>
      </c>
      <c r="I45" s="5"/>
      <c r="J45" s="5" t="s">
        <v>65</v>
      </c>
      <c r="K45" s="5"/>
      <c r="L45" s="5" t="s">
        <v>68</v>
      </c>
      <c r="M45" s="5"/>
      <c r="N45" s="5" t="s">
        <v>67</v>
      </c>
      <c r="O45" s="5"/>
      <c r="P45" s="5" t="s">
        <v>62</v>
      </c>
      <c r="Q45" s="5"/>
      <c r="R45" s="7"/>
      <c r="S45" s="5"/>
      <c r="T45" s="5" t="s">
        <v>63</v>
      </c>
      <c r="U45" s="5"/>
      <c r="V45" s="8">
        <v>300</v>
      </c>
      <c r="W45" s="5"/>
      <c r="X45" s="8"/>
      <c r="Y45" s="5"/>
      <c r="Z45" s="8">
        <v>2450</v>
      </c>
    </row>
    <row r="46" spans="1:26">
      <c r="A46" s="5"/>
      <c r="B46" s="5"/>
      <c r="C46" s="5"/>
      <c r="D46" s="5"/>
      <c r="E46" s="5"/>
      <c r="F46" s="5" t="s">
        <v>58</v>
      </c>
      <c r="G46" s="5"/>
      <c r="H46" s="6">
        <v>40403</v>
      </c>
      <c r="I46" s="5"/>
      <c r="J46" s="5" t="s">
        <v>65</v>
      </c>
      <c r="K46" s="5"/>
      <c r="L46" s="5" t="s">
        <v>69</v>
      </c>
      <c r="M46" s="5"/>
      <c r="N46" s="5" t="s">
        <v>70</v>
      </c>
      <c r="O46" s="5"/>
      <c r="P46" s="5" t="s">
        <v>62</v>
      </c>
      <c r="Q46" s="5"/>
      <c r="R46" s="7"/>
      <c r="S46" s="5"/>
      <c r="T46" s="5" t="s">
        <v>63</v>
      </c>
      <c r="U46" s="5"/>
      <c r="V46" s="8">
        <v>300</v>
      </c>
      <c r="W46" s="5"/>
      <c r="X46" s="8"/>
      <c r="Y46" s="5"/>
      <c r="Z46" s="8">
        <v>2750</v>
      </c>
    </row>
    <row r="47" spans="1:26">
      <c r="A47" s="5"/>
      <c r="B47" s="5"/>
      <c r="C47" s="5"/>
      <c r="D47" s="5"/>
      <c r="E47" s="5"/>
      <c r="F47" s="5" t="s">
        <v>58</v>
      </c>
      <c r="G47" s="5"/>
      <c r="H47" s="6">
        <v>40410</v>
      </c>
      <c r="I47" s="5"/>
      <c r="J47" s="5" t="s">
        <v>71</v>
      </c>
      <c r="K47" s="5"/>
      <c r="L47" s="5" t="s">
        <v>60</v>
      </c>
      <c r="M47" s="5"/>
      <c r="N47" s="5" t="s">
        <v>72</v>
      </c>
      <c r="O47" s="5"/>
      <c r="P47" s="5" t="s">
        <v>62</v>
      </c>
      <c r="Q47" s="5"/>
      <c r="R47" s="7"/>
      <c r="S47" s="5"/>
      <c r="T47" s="5" t="s">
        <v>63</v>
      </c>
      <c r="U47" s="5"/>
      <c r="V47" s="8">
        <v>600</v>
      </c>
      <c r="W47" s="5"/>
      <c r="X47" s="8"/>
      <c r="Y47" s="5"/>
      <c r="Z47" s="8">
        <v>3350</v>
      </c>
    </row>
    <row r="48" spans="1:26">
      <c r="A48" s="5"/>
      <c r="B48" s="5"/>
      <c r="C48" s="5"/>
      <c r="D48" s="5"/>
      <c r="E48" s="5"/>
      <c r="F48" s="5" t="s">
        <v>58</v>
      </c>
      <c r="G48" s="5"/>
      <c r="H48" s="6">
        <v>40410</v>
      </c>
      <c r="I48" s="5"/>
      <c r="J48" s="5" t="s">
        <v>71</v>
      </c>
      <c r="K48" s="5"/>
      <c r="L48" s="5" t="s">
        <v>64</v>
      </c>
      <c r="M48" s="5"/>
      <c r="N48" s="5" t="s">
        <v>72</v>
      </c>
      <c r="O48" s="5"/>
      <c r="P48" s="5" t="s">
        <v>62</v>
      </c>
      <c r="Q48" s="5"/>
      <c r="R48" s="7"/>
      <c r="S48" s="5"/>
      <c r="T48" s="5" t="s">
        <v>63</v>
      </c>
      <c r="U48" s="5"/>
      <c r="V48" s="8">
        <v>300</v>
      </c>
      <c r="W48" s="5"/>
      <c r="X48" s="8"/>
      <c r="Y48" s="5"/>
      <c r="Z48" s="8">
        <v>3650</v>
      </c>
    </row>
    <row r="49" spans="1:26">
      <c r="A49" s="5"/>
      <c r="B49" s="5"/>
      <c r="C49" s="5"/>
      <c r="D49" s="5"/>
      <c r="E49" s="5"/>
      <c r="F49" s="5" t="s">
        <v>58</v>
      </c>
      <c r="G49" s="5"/>
      <c r="H49" s="6">
        <v>40417</v>
      </c>
      <c r="I49" s="5"/>
      <c r="J49" s="5" t="s">
        <v>73</v>
      </c>
      <c r="K49" s="5"/>
      <c r="L49" s="5" t="s">
        <v>66</v>
      </c>
      <c r="M49" s="5"/>
      <c r="N49" s="5" t="s">
        <v>74</v>
      </c>
      <c r="O49" s="5"/>
      <c r="P49" s="5" t="s">
        <v>33</v>
      </c>
      <c r="Q49" s="5"/>
      <c r="R49" s="7"/>
      <c r="S49" s="5"/>
      <c r="T49" s="5" t="s">
        <v>63</v>
      </c>
      <c r="U49" s="5"/>
      <c r="V49" s="8">
        <v>1250</v>
      </c>
      <c r="W49" s="5"/>
      <c r="X49" s="8"/>
      <c r="Y49" s="5"/>
      <c r="Z49" s="8">
        <v>4900</v>
      </c>
    </row>
    <row r="50" spans="1:26">
      <c r="A50" s="5"/>
      <c r="B50" s="5"/>
      <c r="C50" s="5"/>
      <c r="D50" s="5"/>
      <c r="E50" s="5"/>
      <c r="F50" s="5" t="s">
        <v>58</v>
      </c>
      <c r="G50" s="5"/>
      <c r="H50" s="6">
        <v>40417</v>
      </c>
      <c r="I50" s="5"/>
      <c r="J50" s="5" t="s">
        <v>73</v>
      </c>
      <c r="K50" s="5"/>
      <c r="L50" s="5" t="s">
        <v>68</v>
      </c>
      <c r="M50" s="5"/>
      <c r="N50" s="5" t="s">
        <v>74</v>
      </c>
      <c r="O50" s="5"/>
      <c r="P50" s="5" t="s">
        <v>62</v>
      </c>
      <c r="Q50" s="5"/>
      <c r="R50" s="7"/>
      <c r="S50" s="5"/>
      <c r="T50" s="5" t="s">
        <v>63</v>
      </c>
      <c r="U50" s="5"/>
      <c r="V50" s="8">
        <v>300</v>
      </c>
      <c r="W50" s="5"/>
      <c r="X50" s="8"/>
      <c r="Y50" s="5"/>
      <c r="Z50" s="8">
        <v>5200</v>
      </c>
    </row>
    <row r="51" spans="1:26" ht="15.75" thickBot="1">
      <c r="A51" s="5"/>
      <c r="B51" s="5"/>
      <c r="C51" s="5"/>
      <c r="D51" s="5"/>
      <c r="E51" s="5"/>
      <c r="F51" s="5" t="s">
        <v>58</v>
      </c>
      <c r="G51" s="5"/>
      <c r="H51" s="6">
        <v>40417</v>
      </c>
      <c r="I51" s="5"/>
      <c r="J51" s="5" t="s">
        <v>73</v>
      </c>
      <c r="K51" s="5"/>
      <c r="L51" s="5" t="s">
        <v>69</v>
      </c>
      <c r="M51" s="5"/>
      <c r="N51" s="5" t="s">
        <v>74</v>
      </c>
      <c r="O51" s="5"/>
      <c r="P51" s="5" t="s">
        <v>62</v>
      </c>
      <c r="Q51" s="5"/>
      <c r="R51" s="7"/>
      <c r="S51" s="5"/>
      <c r="T51" s="5" t="s">
        <v>63</v>
      </c>
      <c r="U51" s="5"/>
      <c r="V51" s="9">
        <v>300</v>
      </c>
      <c r="W51" s="5"/>
      <c r="X51" s="9"/>
      <c r="Y51" s="5"/>
      <c r="Z51" s="9">
        <v>5500</v>
      </c>
    </row>
    <row r="52" spans="1:26">
      <c r="A52" s="5"/>
      <c r="B52" s="5"/>
      <c r="C52" s="5" t="s">
        <v>75</v>
      </c>
      <c r="D52" s="5"/>
      <c r="E52" s="5"/>
      <c r="F52" s="5"/>
      <c r="G52" s="5"/>
      <c r="H52" s="6"/>
      <c r="I52" s="5"/>
      <c r="J52" s="5"/>
      <c r="K52" s="5"/>
      <c r="L52" s="5"/>
      <c r="M52" s="5"/>
      <c r="N52" s="5"/>
      <c r="O52" s="5"/>
      <c r="P52" s="5"/>
      <c r="Q52" s="5"/>
      <c r="R52" s="10"/>
      <c r="S52" s="5"/>
      <c r="T52" s="5"/>
      <c r="U52" s="5"/>
      <c r="V52" s="8">
        <f>ROUND(SUM(V41:V51),5)</f>
        <v>5500</v>
      </c>
      <c r="W52" s="5"/>
      <c r="X52" s="8">
        <f>ROUND(SUM(X41:X51),5)</f>
        <v>0</v>
      </c>
      <c r="Y52" s="5"/>
      <c r="Z52" s="8">
        <f>Z51</f>
        <v>5500</v>
      </c>
    </row>
    <row r="53" spans="1:26" ht="30" customHeight="1">
      <c r="A53" s="1"/>
      <c r="B53" s="1"/>
      <c r="C53" s="1" t="s">
        <v>76</v>
      </c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3"/>
      <c r="S53" s="1"/>
      <c r="T53" s="1"/>
      <c r="U53" s="1"/>
      <c r="V53" s="4"/>
      <c r="W53" s="1"/>
      <c r="X53" s="4"/>
      <c r="Y53" s="1"/>
      <c r="Z53" s="4"/>
    </row>
    <row r="54" spans="1:26" ht="15.75" thickBot="1">
      <c r="A54" s="13"/>
      <c r="B54" s="13"/>
      <c r="C54" s="13"/>
      <c r="D54" s="5"/>
      <c r="E54" s="5"/>
      <c r="F54" s="5" t="s">
        <v>58</v>
      </c>
      <c r="G54" s="5"/>
      <c r="H54" s="6">
        <v>40402</v>
      </c>
      <c r="I54" s="5"/>
      <c r="J54" s="5" t="s">
        <v>77</v>
      </c>
      <c r="K54" s="5"/>
      <c r="L54" s="5" t="s">
        <v>78</v>
      </c>
      <c r="M54" s="5"/>
      <c r="N54" s="5" t="s">
        <v>79</v>
      </c>
      <c r="O54" s="5"/>
      <c r="P54" s="5" t="s">
        <v>33</v>
      </c>
      <c r="Q54" s="5"/>
      <c r="R54" s="7"/>
      <c r="S54" s="5"/>
      <c r="T54" s="5" t="s">
        <v>63</v>
      </c>
      <c r="U54" s="5"/>
      <c r="V54" s="9">
        <v>188.06</v>
      </c>
      <c r="W54" s="5"/>
      <c r="X54" s="9"/>
      <c r="Y54" s="5"/>
      <c r="Z54" s="9">
        <v>188.06</v>
      </c>
    </row>
    <row r="55" spans="1:26">
      <c r="A55" s="5"/>
      <c r="B55" s="5"/>
      <c r="C55" s="5" t="s">
        <v>80</v>
      </c>
      <c r="D55" s="5"/>
      <c r="E55" s="5"/>
      <c r="F55" s="5"/>
      <c r="G55" s="5"/>
      <c r="H55" s="6"/>
      <c r="I55" s="5"/>
      <c r="J55" s="5"/>
      <c r="K55" s="5"/>
      <c r="L55" s="5"/>
      <c r="M55" s="5"/>
      <c r="N55" s="5"/>
      <c r="O55" s="5"/>
      <c r="P55" s="5"/>
      <c r="Q55" s="5"/>
      <c r="R55" s="10"/>
      <c r="S55" s="5"/>
      <c r="T55" s="5"/>
      <c r="U55" s="5"/>
      <c r="V55" s="8">
        <f>ROUND(SUM(V53:V54),5)</f>
        <v>188.06</v>
      </c>
      <c r="W55" s="5"/>
      <c r="X55" s="8">
        <f>ROUND(SUM(X53:X54),5)</f>
        <v>0</v>
      </c>
      <c r="Y55" s="5"/>
      <c r="Z55" s="8">
        <f>Z54</f>
        <v>188.06</v>
      </c>
    </row>
    <row r="56" spans="1:26" ht="30" customHeight="1">
      <c r="A56" s="1"/>
      <c r="B56" s="1"/>
      <c r="C56" s="1" t="s">
        <v>81</v>
      </c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3"/>
      <c r="S56" s="1"/>
      <c r="T56" s="1"/>
      <c r="U56" s="1"/>
      <c r="V56" s="4"/>
      <c r="W56" s="1"/>
      <c r="X56" s="4"/>
      <c r="Y56" s="1"/>
      <c r="Z56" s="4"/>
    </row>
    <row r="57" spans="1:26" ht="15.75" thickBot="1">
      <c r="A57" s="13"/>
      <c r="B57" s="13"/>
      <c r="C57" s="13"/>
      <c r="D57" s="5"/>
      <c r="E57" s="5"/>
      <c r="F57" s="5" t="s">
        <v>30</v>
      </c>
      <c r="G57" s="5"/>
      <c r="H57" s="6">
        <v>40421</v>
      </c>
      <c r="I57" s="5"/>
      <c r="J57" s="5" t="s">
        <v>82</v>
      </c>
      <c r="K57" s="5"/>
      <c r="L57" s="5"/>
      <c r="M57" s="5"/>
      <c r="N57" s="5" t="s">
        <v>83</v>
      </c>
      <c r="O57" s="5"/>
      <c r="P57" s="5" t="s">
        <v>33</v>
      </c>
      <c r="Q57" s="5"/>
      <c r="R57" s="7"/>
      <c r="S57" s="5"/>
      <c r="T57" s="5" t="s">
        <v>84</v>
      </c>
      <c r="U57" s="5"/>
      <c r="V57" s="9">
        <v>1536.38</v>
      </c>
      <c r="W57" s="5"/>
      <c r="X57" s="9"/>
      <c r="Y57" s="5"/>
      <c r="Z57" s="9">
        <v>1536.38</v>
      </c>
    </row>
    <row r="58" spans="1:26">
      <c r="A58" s="5"/>
      <c r="B58" s="5"/>
      <c r="C58" s="5" t="s">
        <v>85</v>
      </c>
      <c r="D58" s="5"/>
      <c r="E58" s="5"/>
      <c r="F58" s="5"/>
      <c r="G58" s="5"/>
      <c r="H58" s="6"/>
      <c r="I58" s="5"/>
      <c r="J58" s="5"/>
      <c r="K58" s="5"/>
      <c r="L58" s="5"/>
      <c r="M58" s="5"/>
      <c r="N58" s="5"/>
      <c r="O58" s="5"/>
      <c r="P58" s="5"/>
      <c r="Q58" s="5"/>
      <c r="R58" s="10"/>
      <c r="S58" s="5"/>
      <c r="T58" s="5"/>
      <c r="U58" s="5"/>
      <c r="V58" s="8">
        <f>ROUND(SUM(V56:V57),5)</f>
        <v>1536.38</v>
      </c>
      <c r="W58" s="5"/>
      <c r="X58" s="8">
        <f>ROUND(SUM(X56:X57),5)</f>
        <v>0</v>
      </c>
      <c r="Y58" s="5"/>
      <c r="Z58" s="8">
        <f>Z57</f>
        <v>1536.38</v>
      </c>
    </row>
    <row r="59" spans="1:26" ht="30" customHeight="1">
      <c r="A59" s="1"/>
      <c r="B59" s="1"/>
      <c r="C59" s="1" t="s">
        <v>86</v>
      </c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3"/>
      <c r="S59" s="1"/>
      <c r="T59" s="1"/>
      <c r="U59" s="1"/>
      <c r="V59" s="4"/>
      <c r="W59" s="1"/>
      <c r="X59" s="4"/>
      <c r="Y59" s="1"/>
      <c r="Z59" s="4"/>
    </row>
    <row r="60" spans="1:26">
      <c r="A60" s="5"/>
      <c r="B60" s="5"/>
      <c r="C60" s="5"/>
      <c r="D60" s="5"/>
      <c r="E60" s="5"/>
      <c r="F60" s="5" t="s">
        <v>58</v>
      </c>
      <c r="G60" s="5"/>
      <c r="H60" s="6">
        <v>40392</v>
      </c>
      <c r="I60" s="5"/>
      <c r="J60" s="5" t="s">
        <v>87</v>
      </c>
      <c r="K60" s="5"/>
      <c r="L60" s="5" t="s">
        <v>88</v>
      </c>
      <c r="M60" s="5"/>
      <c r="N60" s="5" t="s">
        <v>89</v>
      </c>
      <c r="O60" s="5"/>
      <c r="P60" s="5" t="s">
        <v>33</v>
      </c>
      <c r="Q60" s="5"/>
      <c r="R60" s="7"/>
      <c r="S60" s="5"/>
      <c r="T60" s="5" t="s">
        <v>63</v>
      </c>
      <c r="U60" s="5"/>
      <c r="V60" s="8">
        <v>66.760000000000005</v>
      </c>
      <c r="W60" s="5"/>
      <c r="X60" s="8"/>
      <c r="Y60" s="5"/>
      <c r="Z60" s="8">
        <v>66.760000000000005</v>
      </c>
    </row>
    <row r="61" spans="1:26">
      <c r="A61" s="5"/>
      <c r="B61" s="5"/>
      <c r="C61" s="5"/>
      <c r="D61" s="5"/>
      <c r="E61" s="5"/>
      <c r="F61" s="5" t="s">
        <v>58</v>
      </c>
      <c r="G61" s="5"/>
      <c r="H61" s="6">
        <v>40415</v>
      </c>
      <c r="I61" s="5"/>
      <c r="J61" s="5" t="s">
        <v>90</v>
      </c>
      <c r="K61" s="5"/>
      <c r="L61" s="5" t="s">
        <v>91</v>
      </c>
      <c r="M61" s="5"/>
      <c r="N61" s="5" t="s">
        <v>0</v>
      </c>
      <c r="O61" s="5"/>
      <c r="P61" s="5" t="s">
        <v>33</v>
      </c>
      <c r="Q61" s="5"/>
      <c r="R61" s="7"/>
      <c r="S61" s="5"/>
      <c r="T61" s="5" t="s">
        <v>63</v>
      </c>
      <c r="U61" s="5"/>
      <c r="V61" s="8">
        <v>234.08</v>
      </c>
      <c r="W61" s="5"/>
      <c r="X61" s="8"/>
      <c r="Y61" s="5"/>
      <c r="Z61" s="8">
        <v>300.83999999999997</v>
      </c>
    </row>
    <row r="62" spans="1:26">
      <c r="A62" s="5"/>
      <c r="B62" s="5"/>
      <c r="C62" s="5"/>
      <c r="D62" s="5"/>
      <c r="E62" s="5"/>
      <c r="F62" s="5" t="s">
        <v>58</v>
      </c>
      <c r="G62" s="5"/>
      <c r="H62" s="6">
        <v>40415</v>
      </c>
      <c r="I62" s="5"/>
      <c r="J62" s="5" t="s">
        <v>1</v>
      </c>
      <c r="K62" s="5"/>
      <c r="L62" s="5" t="s">
        <v>91</v>
      </c>
      <c r="M62" s="5"/>
      <c r="N62" s="5" t="s">
        <v>2</v>
      </c>
      <c r="O62" s="5"/>
      <c r="P62" s="5" t="s">
        <v>33</v>
      </c>
      <c r="Q62" s="5"/>
      <c r="R62" s="7"/>
      <c r="S62" s="5"/>
      <c r="T62" s="5" t="s">
        <v>63</v>
      </c>
      <c r="U62" s="5"/>
      <c r="V62" s="8">
        <v>3.99</v>
      </c>
      <c r="W62" s="5"/>
      <c r="X62" s="8"/>
      <c r="Y62" s="5"/>
      <c r="Z62" s="8">
        <v>304.83</v>
      </c>
    </row>
    <row r="63" spans="1:26">
      <c r="A63" s="5"/>
      <c r="B63" s="5"/>
      <c r="C63" s="5"/>
      <c r="D63" s="5"/>
      <c r="E63" s="5"/>
      <c r="F63" s="5" t="s">
        <v>58</v>
      </c>
      <c r="G63" s="5"/>
      <c r="H63" s="6">
        <v>40415</v>
      </c>
      <c r="I63" s="5"/>
      <c r="J63" s="5" t="s">
        <v>90</v>
      </c>
      <c r="K63" s="5"/>
      <c r="L63" s="5" t="s">
        <v>91</v>
      </c>
      <c r="M63" s="5"/>
      <c r="N63" s="5" t="s">
        <v>0</v>
      </c>
      <c r="O63" s="5"/>
      <c r="P63" s="5" t="s">
        <v>33</v>
      </c>
      <c r="Q63" s="5"/>
      <c r="R63" s="7"/>
      <c r="S63" s="5"/>
      <c r="T63" s="5" t="s">
        <v>63</v>
      </c>
      <c r="U63" s="5"/>
      <c r="V63" s="8">
        <v>343.73</v>
      </c>
      <c r="W63" s="5"/>
      <c r="X63" s="8"/>
      <c r="Y63" s="5"/>
      <c r="Z63" s="8">
        <v>648.55999999999995</v>
      </c>
    </row>
    <row r="64" spans="1:26">
      <c r="A64" s="5"/>
      <c r="B64" s="5"/>
      <c r="C64" s="5"/>
      <c r="D64" s="5"/>
      <c r="E64" s="5"/>
      <c r="F64" s="5" t="s">
        <v>58</v>
      </c>
      <c r="G64" s="5"/>
      <c r="H64" s="6">
        <v>40415</v>
      </c>
      <c r="I64" s="5"/>
      <c r="J64" s="5" t="s">
        <v>90</v>
      </c>
      <c r="K64" s="5"/>
      <c r="L64" s="5" t="s">
        <v>91</v>
      </c>
      <c r="M64" s="5"/>
      <c r="N64" s="5" t="s">
        <v>3</v>
      </c>
      <c r="O64" s="5"/>
      <c r="P64" s="5" t="s">
        <v>33</v>
      </c>
      <c r="Q64" s="5"/>
      <c r="R64" s="7"/>
      <c r="S64" s="5"/>
      <c r="T64" s="5" t="s">
        <v>63</v>
      </c>
      <c r="U64" s="5"/>
      <c r="V64" s="8">
        <v>25</v>
      </c>
      <c r="W64" s="5"/>
      <c r="X64" s="8"/>
      <c r="Y64" s="5"/>
      <c r="Z64" s="8">
        <v>673.56</v>
      </c>
    </row>
    <row r="65" spans="1:26">
      <c r="A65" s="5"/>
      <c r="B65" s="5"/>
      <c r="C65" s="5"/>
      <c r="D65" s="5"/>
      <c r="E65" s="5"/>
      <c r="F65" s="5" t="s">
        <v>58</v>
      </c>
      <c r="G65" s="5"/>
      <c r="H65" s="6">
        <v>40415</v>
      </c>
      <c r="I65" s="5"/>
      <c r="J65" s="5" t="s">
        <v>90</v>
      </c>
      <c r="K65" s="5"/>
      <c r="L65" s="5" t="s">
        <v>91</v>
      </c>
      <c r="M65" s="5"/>
      <c r="N65" s="5" t="s">
        <v>4</v>
      </c>
      <c r="O65" s="5"/>
      <c r="P65" s="5" t="s">
        <v>33</v>
      </c>
      <c r="Q65" s="5"/>
      <c r="R65" s="7"/>
      <c r="S65" s="5"/>
      <c r="T65" s="5" t="s">
        <v>63</v>
      </c>
      <c r="U65" s="5"/>
      <c r="V65" s="8">
        <v>293.39999999999998</v>
      </c>
      <c r="W65" s="5"/>
      <c r="X65" s="8"/>
      <c r="Y65" s="5"/>
      <c r="Z65" s="8">
        <v>966.96</v>
      </c>
    </row>
    <row r="66" spans="1:26" ht="15.75" thickBot="1">
      <c r="A66" s="5"/>
      <c r="B66" s="5"/>
      <c r="C66" s="5"/>
      <c r="D66" s="5"/>
      <c r="E66" s="5"/>
      <c r="F66" s="5" t="s">
        <v>58</v>
      </c>
      <c r="G66" s="5"/>
      <c r="H66" s="6">
        <v>40415</v>
      </c>
      <c r="I66" s="5"/>
      <c r="J66" s="5" t="s">
        <v>90</v>
      </c>
      <c r="K66" s="5"/>
      <c r="L66" s="5" t="s">
        <v>91</v>
      </c>
      <c r="M66" s="5"/>
      <c r="N66" s="5" t="s">
        <v>3</v>
      </c>
      <c r="O66" s="5"/>
      <c r="P66" s="5" t="s">
        <v>33</v>
      </c>
      <c r="Q66" s="5"/>
      <c r="R66" s="7"/>
      <c r="S66" s="5"/>
      <c r="T66" s="5" t="s">
        <v>63</v>
      </c>
      <c r="U66" s="5"/>
      <c r="V66" s="9">
        <v>293.39999999999998</v>
      </c>
      <c r="W66" s="5"/>
      <c r="X66" s="9"/>
      <c r="Y66" s="5"/>
      <c r="Z66" s="9">
        <v>1260.3599999999999</v>
      </c>
    </row>
    <row r="67" spans="1:26">
      <c r="A67" s="5"/>
      <c r="B67" s="5"/>
      <c r="C67" s="5" t="s">
        <v>5</v>
      </c>
      <c r="D67" s="5"/>
      <c r="E67" s="5"/>
      <c r="F67" s="5"/>
      <c r="G67" s="5"/>
      <c r="H67" s="6"/>
      <c r="I67" s="5"/>
      <c r="J67" s="5"/>
      <c r="K67" s="5"/>
      <c r="L67" s="5"/>
      <c r="M67" s="5"/>
      <c r="N67" s="5"/>
      <c r="O67" s="5"/>
      <c r="P67" s="5"/>
      <c r="Q67" s="5"/>
      <c r="R67" s="10"/>
      <c r="S67" s="5"/>
      <c r="T67" s="5"/>
      <c r="U67" s="5"/>
      <c r="V67" s="8">
        <f>ROUND(SUM(V59:V66),5)</f>
        <v>1260.3599999999999</v>
      </c>
      <c r="W67" s="5"/>
      <c r="X67" s="8">
        <f>ROUND(SUM(X59:X66),5)</f>
        <v>0</v>
      </c>
      <c r="Y67" s="5"/>
      <c r="Z67" s="8">
        <f>Z66</f>
        <v>1260.3599999999999</v>
      </c>
    </row>
    <row r="68" spans="1:26" ht="30" customHeight="1">
      <c r="A68" s="1"/>
      <c r="B68" s="1"/>
      <c r="C68" s="1" t="s">
        <v>6</v>
      </c>
      <c r="D68" s="1"/>
      <c r="E68" s="1"/>
      <c r="F68" s="1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3"/>
      <c r="S68" s="1"/>
      <c r="T68" s="1"/>
      <c r="U68" s="1"/>
      <c r="V68" s="4"/>
      <c r="W68" s="1"/>
      <c r="X68" s="4"/>
      <c r="Y68" s="1"/>
      <c r="Z68" s="4"/>
    </row>
    <row r="69" spans="1:26" ht="15.75" thickBot="1">
      <c r="A69" s="13"/>
      <c r="B69" s="13"/>
      <c r="C69" s="13"/>
      <c r="D69" s="5"/>
      <c r="E69" s="5"/>
      <c r="F69" s="5" t="s">
        <v>58</v>
      </c>
      <c r="G69" s="5"/>
      <c r="H69" s="6">
        <v>40391</v>
      </c>
      <c r="I69" s="5"/>
      <c r="J69" s="5" t="s">
        <v>7</v>
      </c>
      <c r="K69" s="5"/>
      <c r="L69" s="5" t="s">
        <v>8</v>
      </c>
      <c r="M69" s="5"/>
      <c r="N69" s="5" t="s">
        <v>9</v>
      </c>
      <c r="O69" s="5"/>
      <c r="P69" s="5" t="s">
        <v>33</v>
      </c>
      <c r="Q69" s="5"/>
      <c r="R69" s="7"/>
      <c r="S69" s="5"/>
      <c r="T69" s="5" t="s">
        <v>63</v>
      </c>
      <c r="U69" s="5"/>
      <c r="V69" s="11">
        <v>425</v>
      </c>
      <c r="W69" s="5"/>
      <c r="X69" s="11"/>
      <c r="Y69" s="5"/>
      <c r="Z69" s="11">
        <v>425</v>
      </c>
    </row>
    <row r="70" spans="1:26" ht="15.75" thickBot="1">
      <c r="A70" s="5"/>
      <c r="B70" s="5"/>
      <c r="C70" s="5" t="s">
        <v>10</v>
      </c>
      <c r="D70" s="5"/>
      <c r="E70" s="5"/>
      <c r="F70" s="5"/>
      <c r="G70" s="5"/>
      <c r="H70" s="6"/>
      <c r="I70" s="5"/>
      <c r="J70" s="5"/>
      <c r="K70" s="5"/>
      <c r="L70" s="5"/>
      <c r="M70" s="5"/>
      <c r="N70" s="5"/>
      <c r="O70" s="5"/>
      <c r="P70" s="5"/>
      <c r="Q70" s="5"/>
      <c r="R70" s="10"/>
      <c r="S70" s="5"/>
      <c r="T70" s="5"/>
      <c r="U70" s="5"/>
      <c r="V70" s="14">
        <f>ROUND(SUM(V68:V69),5)</f>
        <v>425</v>
      </c>
      <c r="W70" s="5"/>
      <c r="X70" s="14">
        <f>ROUND(SUM(X68:X69),5)</f>
        <v>0</v>
      </c>
      <c r="Y70" s="5"/>
      <c r="Z70" s="14">
        <f>Z69</f>
        <v>425</v>
      </c>
    </row>
    <row r="71" spans="1:26" ht="30" customHeight="1" thickBot="1">
      <c r="A71" s="5"/>
      <c r="B71" s="5" t="s">
        <v>11</v>
      </c>
      <c r="C71" s="5"/>
      <c r="D71" s="5"/>
      <c r="E71" s="5"/>
      <c r="F71" s="5"/>
      <c r="G71" s="5"/>
      <c r="H71" s="6"/>
      <c r="I71" s="5"/>
      <c r="J71" s="5"/>
      <c r="K71" s="5"/>
      <c r="L71" s="5"/>
      <c r="M71" s="5"/>
      <c r="N71" s="5"/>
      <c r="O71" s="5"/>
      <c r="P71" s="5"/>
      <c r="Q71" s="5"/>
      <c r="R71" s="10"/>
      <c r="S71" s="5"/>
      <c r="T71" s="5"/>
      <c r="U71" s="5"/>
      <c r="V71" s="12">
        <f>ROUND(V52+V55+V58+V67+V70,5)</f>
        <v>8909.7999999999993</v>
      </c>
      <c r="W71" s="5"/>
      <c r="X71" s="12">
        <f>ROUND(X52+X55+X58+X67+X70,5)</f>
        <v>0</v>
      </c>
      <c r="Y71" s="5"/>
      <c r="Z71" s="12">
        <f>ROUND(Z52+Z55+Z58+Z67+Z70,5)</f>
        <v>8909.7999999999993</v>
      </c>
    </row>
    <row r="72" spans="1:26" ht="30" customHeight="1">
      <c r="A72" s="5" t="s">
        <v>12</v>
      </c>
      <c r="B72" s="5"/>
      <c r="C72" s="5"/>
      <c r="D72" s="5"/>
      <c r="E72" s="5"/>
      <c r="F72" s="5"/>
      <c r="G72" s="5"/>
      <c r="H72" s="6"/>
      <c r="I72" s="5"/>
      <c r="J72" s="5"/>
      <c r="K72" s="5"/>
      <c r="L72" s="5"/>
      <c r="M72" s="5"/>
      <c r="N72" s="5"/>
      <c r="O72" s="5"/>
      <c r="P72" s="5"/>
      <c r="Q72" s="5"/>
      <c r="R72" s="10"/>
      <c r="S72" s="5"/>
      <c r="T72" s="5"/>
      <c r="U72" s="5"/>
      <c r="V72" s="8">
        <f>ROUND(V39+V71,5)</f>
        <v>27998.720000000001</v>
      </c>
      <c r="W72" s="5"/>
      <c r="X72" s="8">
        <f>ROUND(X39+X71,5)</f>
        <v>4514.07</v>
      </c>
      <c r="Y72" s="5"/>
      <c r="Z72" s="8">
        <f>ROUND(Z39+Z71,5)</f>
        <v>23484.65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Details</vt:lpstr>
      <vt:lpstr>Sheet3</vt:lpstr>
      <vt:lpstr>summary!Print_Area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mchiem</dc:creator>
  <cp:lastModifiedBy>jgkaiser</cp:lastModifiedBy>
  <cp:lastPrinted>2010-10-13T21:40:56Z</cp:lastPrinted>
  <dcterms:created xsi:type="dcterms:W3CDTF">2010-10-13T21:30:06Z</dcterms:created>
  <dcterms:modified xsi:type="dcterms:W3CDTF">2011-09-07T05:30:17Z</dcterms:modified>
</cp:coreProperties>
</file>