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1" l="1"/>
  <c r="G54" i="1"/>
  <c r="E9" i="1"/>
  <c r="E14" i="1"/>
  <c r="E18" i="1"/>
  <c r="E37" i="1"/>
  <c r="E46" i="1"/>
  <c r="E48" i="1"/>
  <c r="E51" i="1"/>
  <c r="E54" i="1"/>
  <c r="F37" i="1"/>
  <c r="F46" i="1"/>
  <c r="F48" i="1"/>
  <c r="F51" i="1"/>
</calcChain>
</file>

<file path=xl/sharedStrings.xml><?xml version="1.0" encoding="utf-8"?>
<sst xmlns="http://schemas.openxmlformats.org/spreadsheetml/2006/main" count="77" uniqueCount="57">
  <si>
    <t>REVENUE</t>
  </si>
  <si>
    <t>Proposed 2015</t>
  </si>
  <si>
    <t>Actual 2014</t>
  </si>
  <si>
    <t>Grant Allocated</t>
  </si>
  <si>
    <t>GRANTS</t>
  </si>
  <si>
    <t>Starting Grant Balance</t>
  </si>
  <si>
    <t>Projected Restricted</t>
  </si>
  <si>
    <t>MDF</t>
  </si>
  <si>
    <t>25,000 less FNP 7%</t>
  </si>
  <si>
    <t>EEJF</t>
  </si>
  <si>
    <t>Subtotal</t>
  </si>
  <si>
    <t>Earned</t>
  </si>
  <si>
    <t>Program Fees (Workshops)</t>
  </si>
  <si>
    <t>Still negotiating with IRE on whether we will ask for separate reg fee</t>
  </si>
  <si>
    <t>Sponsorship (Workshops)</t>
  </si>
  <si>
    <t>In-Kind</t>
  </si>
  <si>
    <t>Space</t>
  </si>
  <si>
    <t>Speaker Fees</t>
  </si>
  <si>
    <t>TOTAL REVENUE</t>
  </si>
  <si>
    <t>EXPENSE</t>
  </si>
  <si>
    <t>Overhead</t>
  </si>
  <si>
    <t>(FNP sponsorship fee 7%)</t>
  </si>
  <si>
    <t>Program-Workshops</t>
  </si>
  <si>
    <t>Personnel-FTE</t>
  </si>
  <si>
    <t>Kaiser to organize IRE workshop and webinars</t>
  </si>
  <si>
    <t>Contractor (Curriculum)</t>
  </si>
  <si>
    <t>Contractor (Webpage)</t>
  </si>
  <si>
    <t>Software (basecamp)</t>
  </si>
  <si>
    <t>Office Supplies</t>
  </si>
  <si>
    <t>Travel (Project Managers)</t>
  </si>
  <si>
    <t>Travel (Speakers)</t>
  </si>
  <si>
    <t>Grants for speaker travel to IRE workshop</t>
  </si>
  <si>
    <t>Meals (coffee/snack at workshops)</t>
  </si>
  <si>
    <t>Reg Fees</t>
  </si>
  <si>
    <t>Coffee at IRE workshop (MDF credited as sponsor)</t>
  </si>
  <si>
    <t>Member Capacity Building (Travel Grants)</t>
  </si>
  <si>
    <t>Grants to attend IRE workshop</t>
  </si>
  <si>
    <t>Event (A/V)</t>
  </si>
  <si>
    <t>Sponsors</t>
  </si>
  <si>
    <t>subtotal</t>
  </si>
  <si>
    <t>Program-Strategic Plan for Sector--coverd by MDF grant</t>
  </si>
  <si>
    <t>(Kaiser) to manage programs, work on strategic plan</t>
  </si>
  <si>
    <t>Program -Merger Travel</t>
  </si>
  <si>
    <t>Cost for Kaiser to travel for merger</t>
  </si>
  <si>
    <t>Software Licensing (Phone Briefings)</t>
  </si>
  <si>
    <t>Member Capacity Building (Content Grants)</t>
  </si>
  <si>
    <t>add $840 (row 23) to get 13555</t>
  </si>
  <si>
    <t>TOTAL EXPENSE</t>
  </si>
  <si>
    <t>Contingency</t>
  </si>
  <si>
    <t>To Operating Reserves</t>
  </si>
  <si>
    <t>BALANCE</t>
  </si>
  <si>
    <t>Program Fees worksheet</t>
  </si>
  <si>
    <t>Full Registration Fee</t>
  </si>
  <si>
    <t>Discounted Fee</t>
  </si>
  <si>
    <t>Scholarship Fee</t>
  </si>
  <si>
    <t>Actual Jan 2016</t>
  </si>
  <si>
    <t>Money in red is not yet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</si>
</sst>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color theme="0" tint="-0.499984740745262"/>
      <name val="Calibri"/>
      <scheme val="minor"/>
    </font>
    <font>
      <sz val="12"/>
      <name val="Calibri"/>
      <family val="2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  <font>
      <sz val="12"/>
      <color theme="5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3" fontId="0" fillId="0" borderId="0" xfId="0" applyNumberFormat="1"/>
    <xf numFmtId="0" fontId="0" fillId="0" borderId="0" xfId="0" applyFill="1"/>
    <xf numFmtId="164" fontId="0" fillId="0" borderId="0" xfId="0" applyNumberFormat="1" applyFill="1"/>
    <xf numFmtId="6" fontId="0" fillId="0" borderId="0" xfId="0" applyNumberFormat="1"/>
    <xf numFmtId="164" fontId="6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H14" sqref="H14"/>
    </sheetView>
  </sheetViews>
  <sheetFormatPr baseColWidth="10" defaultColWidth="11" defaultRowHeight="15" x14ac:dyDescent="0"/>
  <cols>
    <col min="3" max="3" width="23" bestFit="1" customWidth="1"/>
    <col min="4" max="4" width="13.1640625" customWidth="1"/>
    <col min="5" max="5" width="13.5" style="3" bestFit="1" customWidth="1"/>
    <col min="6" max="6" width="14" style="3" bestFit="1" customWidth="1"/>
    <col min="7" max="7" width="12.83203125" style="3" bestFit="1" customWidth="1"/>
    <col min="8" max="8" width="14.1640625" bestFit="1" customWidth="1"/>
  </cols>
  <sheetData>
    <row r="1" spans="1:11">
      <c r="F1" s="19" t="s">
        <v>56</v>
      </c>
    </row>
    <row r="2" spans="1:11">
      <c r="A2" s="1" t="s">
        <v>0</v>
      </c>
      <c r="E2" s="2" t="s">
        <v>1</v>
      </c>
      <c r="F2" s="2" t="s">
        <v>55</v>
      </c>
      <c r="G2" s="2" t="s">
        <v>2</v>
      </c>
      <c r="I2" s="2" t="s">
        <v>3</v>
      </c>
    </row>
    <row r="4" spans="1:11">
      <c r="A4" s="1" t="s">
        <v>4</v>
      </c>
      <c r="B4" t="s">
        <v>5</v>
      </c>
      <c r="E4" s="3">
        <v>685</v>
      </c>
      <c r="G4" s="3">
        <v>0</v>
      </c>
    </row>
    <row r="6" spans="1:11">
      <c r="B6" t="s">
        <v>6</v>
      </c>
    </row>
    <row r="7" spans="1:11">
      <c r="C7" t="s">
        <v>7</v>
      </c>
      <c r="E7" s="3">
        <v>30000</v>
      </c>
      <c r="F7" s="3">
        <v>25000</v>
      </c>
      <c r="G7" s="3">
        <v>30000</v>
      </c>
      <c r="I7" t="s">
        <v>8</v>
      </c>
    </row>
    <row r="8" spans="1:11">
      <c r="C8" t="s">
        <v>9</v>
      </c>
      <c r="E8" s="3">
        <v>38000</v>
      </c>
    </row>
    <row r="9" spans="1:11">
      <c r="C9" t="s">
        <v>10</v>
      </c>
      <c r="E9" s="4">
        <f>SUBTOTAL(9,E7:E8)</f>
        <v>68000</v>
      </c>
    </row>
    <row r="10" spans="1:11">
      <c r="E10" s="5"/>
    </row>
    <row r="11" spans="1:11">
      <c r="B11" t="s">
        <v>11</v>
      </c>
    </row>
    <row r="12" spans="1:11">
      <c r="B12">
        <v>1714105</v>
      </c>
      <c r="C12" t="s">
        <v>12</v>
      </c>
      <c r="E12" s="3">
        <v>3500</v>
      </c>
      <c r="K12" t="s">
        <v>13</v>
      </c>
    </row>
    <row r="13" spans="1:11">
      <c r="B13">
        <v>1714107</v>
      </c>
      <c r="C13" t="s">
        <v>14</v>
      </c>
      <c r="E13" s="3">
        <v>3000</v>
      </c>
    </row>
    <row r="14" spans="1:11">
      <c r="C14" t="s">
        <v>10</v>
      </c>
      <c r="E14" s="4">
        <f>SUBTOTAL(9,E12:E13)</f>
        <v>6500</v>
      </c>
    </row>
    <row r="16" spans="1:11">
      <c r="B16" t="s">
        <v>15</v>
      </c>
      <c r="C16" t="s">
        <v>16</v>
      </c>
    </row>
    <row r="17" spans="1:11">
      <c r="C17" t="s">
        <v>17</v>
      </c>
    </row>
    <row r="18" spans="1:11" s="1" customFormat="1">
      <c r="A18" s="1" t="s">
        <v>18</v>
      </c>
      <c r="E18" s="6">
        <f>SUM(E9 +E14)</f>
        <v>74500</v>
      </c>
      <c r="F18" s="6">
        <v>25000</v>
      </c>
      <c r="G18" s="6">
        <v>30000</v>
      </c>
    </row>
    <row r="21" spans="1:11">
      <c r="A21" s="1" t="s">
        <v>19</v>
      </c>
    </row>
    <row r="22" spans="1:11">
      <c r="A22" s="1"/>
      <c r="B22" s="1" t="s">
        <v>20</v>
      </c>
    </row>
    <row r="23" spans="1:11">
      <c r="A23" s="1"/>
      <c r="C23" t="s">
        <v>21</v>
      </c>
      <c r="F23" s="3">
        <v>840</v>
      </c>
    </row>
    <row r="24" spans="1:11">
      <c r="A24" s="1"/>
    </row>
    <row r="25" spans="1:11">
      <c r="B25" s="1" t="s">
        <v>22</v>
      </c>
    </row>
    <row r="26" spans="1:11">
      <c r="B26">
        <v>1715702</v>
      </c>
      <c r="C26" t="s">
        <v>23</v>
      </c>
      <c r="E26" s="3">
        <v>8000</v>
      </c>
      <c r="F26" s="19">
        <v>5000</v>
      </c>
      <c r="I26" t="s">
        <v>9</v>
      </c>
      <c r="J26" t="s">
        <v>7</v>
      </c>
      <c r="K26" t="s">
        <v>24</v>
      </c>
    </row>
    <row r="27" spans="1:11">
      <c r="B27">
        <v>1715702</v>
      </c>
      <c r="C27" t="s">
        <v>23</v>
      </c>
      <c r="E27" s="3">
        <v>5000</v>
      </c>
      <c r="I27" t="s">
        <v>7</v>
      </c>
    </row>
    <row r="28" spans="1:11">
      <c r="B28">
        <v>1715750</v>
      </c>
      <c r="C28" t="s">
        <v>25</v>
      </c>
      <c r="E28" s="3">
        <v>8000</v>
      </c>
      <c r="I28" t="s">
        <v>9</v>
      </c>
    </row>
    <row r="29" spans="1:11">
      <c r="B29">
        <v>1715720</v>
      </c>
      <c r="C29" t="s">
        <v>26</v>
      </c>
      <c r="E29" s="3">
        <v>6000</v>
      </c>
      <c r="I29" t="s">
        <v>9</v>
      </c>
    </row>
    <row r="30" spans="1:11">
      <c r="B30">
        <v>1715766</v>
      </c>
      <c r="C30" t="s">
        <v>27</v>
      </c>
      <c r="E30" s="3">
        <v>420</v>
      </c>
      <c r="I30" t="s">
        <v>9</v>
      </c>
    </row>
    <row r="31" spans="1:11">
      <c r="B31">
        <v>1715767</v>
      </c>
      <c r="C31" t="s">
        <v>28</v>
      </c>
      <c r="E31" s="3">
        <v>400</v>
      </c>
      <c r="I31" t="s">
        <v>9</v>
      </c>
    </row>
    <row r="32" spans="1:11">
      <c r="B32">
        <v>1715773</v>
      </c>
      <c r="C32" t="s">
        <v>29</v>
      </c>
      <c r="E32" s="3">
        <v>2800</v>
      </c>
      <c r="I32" t="s">
        <v>9</v>
      </c>
    </row>
    <row r="33" spans="1:11">
      <c r="B33">
        <v>1715773</v>
      </c>
      <c r="C33" t="s">
        <v>30</v>
      </c>
      <c r="E33" s="3">
        <v>8400</v>
      </c>
      <c r="F33" s="19">
        <v>5000</v>
      </c>
      <c r="I33" t="s">
        <v>9</v>
      </c>
      <c r="J33" t="s">
        <v>7</v>
      </c>
      <c r="K33" t="s">
        <v>31</v>
      </c>
    </row>
    <row r="34" spans="1:11">
      <c r="B34">
        <v>1715774</v>
      </c>
      <c r="C34" t="s">
        <v>32</v>
      </c>
      <c r="E34" s="3">
        <v>1800</v>
      </c>
      <c r="F34" s="19">
        <v>1000</v>
      </c>
      <c r="I34" t="s">
        <v>33</v>
      </c>
      <c r="K34" t="s">
        <v>34</v>
      </c>
    </row>
    <row r="35" spans="1:11">
      <c r="B35">
        <v>1715714</v>
      </c>
      <c r="C35" t="s">
        <v>35</v>
      </c>
      <c r="E35" s="7">
        <v>10000</v>
      </c>
      <c r="F35" s="19">
        <v>5000</v>
      </c>
      <c r="G35" s="3">
        <v>2000</v>
      </c>
      <c r="I35" t="s">
        <v>7</v>
      </c>
      <c r="J35" t="s">
        <v>7</v>
      </c>
      <c r="K35" t="s">
        <v>36</v>
      </c>
    </row>
    <row r="36" spans="1:11">
      <c r="B36">
        <v>1715779</v>
      </c>
      <c r="C36" t="s">
        <v>37</v>
      </c>
      <c r="E36" s="3">
        <v>3200</v>
      </c>
      <c r="I36" t="s">
        <v>38</v>
      </c>
    </row>
    <row r="37" spans="1:11">
      <c r="B37" t="s">
        <v>39</v>
      </c>
      <c r="E37" s="4">
        <f>SUBTOTAL(9,E26:E36)</f>
        <v>54020</v>
      </c>
      <c r="F37" s="3">
        <f>SUM(F26:F36)</f>
        <v>16000</v>
      </c>
    </row>
    <row r="40" spans="1:11" s="1" customFormat="1">
      <c r="B40" s="1" t="s">
        <v>40</v>
      </c>
      <c r="E40" s="8"/>
      <c r="F40" s="6"/>
      <c r="G40" s="6"/>
    </row>
    <row r="41" spans="1:11">
      <c r="B41" s="1"/>
    </row>
    <row r="42" spans="1:11">
      <c r="B42">
        <v>1715702</v>
      </c>
      <c r="C42" t="s">
        <v>23</v>
      </c>
      <c r="E42" s="7">
        <v>10000</v>
      </c>
      <c r="F42" s="3">
        <v>5000</v>
      </c>
      <c r="G42" s="3">
        <v>18000</v>
      </c>
      <c r="I42" t="s">
        <v>7</v>
      </c>
      <c r="K42" t="s">
        <v>41</v>
      </c>
    </row>
    <row r="43" spans="1:11">
      <c r="B43">
        <v>1715711</v>
      </c>
      <c r="C43" t="s">
        <v>42</v>
      </c>
      <c r="E43" s="7">
        <v>2500</v>
      </c>
      <c r="F43" s="3">
        <v>2500</v>
      </c>
      <c r="I43" t="s">
        <v>7</v>
      </c>
      <c r="K43" t="s">
        <v>43</v>
      </c>
    </row>
    <row r="44" spans="1:11">
      <c r="B44">
        <v>1715766</v>
      </c>
      <c r="C44" t="s">
        <v>44</v>
      </c>
      <c r="E44" s="7">
        <v>215</v>
      </c>
      <c r="G44" s="3">
        <v>215</v>
      </c>
      <c r="I44" t="s">
        <v>7</v>
      </c>
    </row>
    <row r="45" spans="1:11">
      <c r="B45">
        <v>1715714</v>
      </c>
      <c r="C45" t="s">
        <v>45</v>
      </c>
      <c r="E45" s="3">
        <v>0</v>
      </c>
      <c r="G45" s="3">
        <v>7000</v>
      </c>
    </row>
    <row r="46" spans="1:11">
      <c r="B46" t="s">
        <v>39</v>
      </c>
      <c r="E46" s="7">
        <f>SUBTOTAL(9,E42:E45)</f>
        <v>12715</v>
      </c>
      <c r="F46" s="3">
        <f>SUM(F42:F45)</f>
        <v>7500</v>
      </c>
      <c r="K46" t="s">
        <v>46</v>
      </c>
    </row>
    <row r="48" spans="1:11" s="1" customFormat="1">
      <c r="A48" s="1" t="s">
        <v>47</v>
      </c>
      <c r="E48" s="6">
        <f>SUM(E37+E46)</f>
        <v>66735</v>
      </c>
      <c r="F48" s="6">
        <f>SUM(F23+F37+F46)</f>
        <v>24340</v>
      </c>
      <c r="G48" s="6">
        <f>SUM(G24:G45)</f>
        <v>27215</v>
      </c>
    </row>
    <row r="51" spans="1:11">
      <c r="C51" t="s">
        <v>48</v>
      </c>
      <c r="E51" s="3">
        <f>E18-E48</f>
        <v>7765</v>
      </c>
      <c r="F51" s="19">
        <f>F18-F48</f>
        <v>660</v>
      </c>
      <c r="K51" s="9"/>
    </row>
    <row r="52" spans="1:11">
      <c r="C52" t="s">
        <v>49</v>
      </c>
      <c r="G52" s="3">
        <v>685</v>
      </c>
    </row>
    <row r="54" spans="1:11">
      <c r="A54" t="s">
        <v>50</v>
      </c>
      <c r="E54" s="3">
        <f>E18-(E48+E51)</f>
        <v>0</v>
      </c>
      <c r="F54" s="3">
        <v>0</v>
      </c>
      <c r="G54" s="3">
        <f>SUM(G26:G52)</f>
        <v>55115</v>
      </c>
    </row>
    <row r="60" spans="1:11" s="10" customFormat="1">
      <c r="E60" s="11"/>
      <c r="F60" s="11"/>
      <c r="G60" s="11"/>
    </row>
    <row r="62" spans="1:11">
      <c r="C62" t="s">
        <v>51</v>
      </c>
    </row>
    <row r="63" spans="1:11">
      <c r="D63" s="3"/>
      <c r="F63"/>
      <c r="G63"/>
      <c r="K63" s="1"/>
    </row>
    <row r="64" spans="1:11">
      <c r="C64" t="s">
        <v>52</v>
      </c>
      <c r="D64" s="3">
        <v>125</v>
      </c>
      <c r="E64" s="12"/>
      <c r="G64"/>
      <c r="K64" s="3"/>
    </row>
    <row r="65" spans="3:11">
      <c r="C65" t="s">
        <v>53</v>
      </c>
      <c r="D65" s="3">
        <v>75</v>
      </c>
      <c r="E65" s="12"/>
      <c r="K65" s="3"/>
    </row>
    <row r="66" spans="3:11">
      <c r="C66" t="s">
        <v>54</v>
      </c>
      <c r="D66" s="3">
        <v>25</v>
      </c>
      <c r="E66" s="12"/>
    </row>
    <row r="67" spans="3:11">
      <c r="C67" t="s">
        <v>10</v>
      </c>
      <c r="D67" s="3"/>
    </row>
    <row r="68" spans="3:11">
      <c r="D68" s="3"/>
      <c r="K68" s="3"/>
    </row>
    <row r="69" spans="3:11">
      <c r="C69" s="13"/>
      <c r="D69" s="14"/>
      <c r="E69" s="14"/>
      <c r="F69" s="14"/>
    </row>
    <row r="70" spans="3:11">
      <c r="C70" s="13"/>
      <c r="D70" s="14"/>
      <c r="E70" s="14"/>
      <c r="F70" s="14"/>
    </row>
    <row r="71" spans="3:11">
      <c r="C71" s="13"/>
      <c r="D71" s="14"/>
      <c r="E71" s="14"/>
      <c r="F71" s="14"/>
    </row>
    <row r="72" spans="3:11">
      <c r="C72" s="13"/>
      <c r="D72" s="14"/>
      <c r="E72" s="14"/>
      <c r="F72" s="14"/>
      <c r="J72" s="15"/>
    </row>
    <row r="73" spans="3:11">
      <c r="C73" s="13"/>
      <c r="D73" s="14"/>
      <c r="E73" s="14"/>
      <c r="F73" s="14"/>
      <c r="J73" s="3"/>
    </row>
    <row r="74" spans="3:11">
      <c r="C74" s="13"/>
      <c r="D74" s="14"/>
      <c r="E74" s="14"/>
      <c r="F74" s="14"/>
      <c r="H74" s="13"/>
      <c r="J74" s="3"/>
    </row>
    <row r="75" spans="3:11">
      <c r="C75" s="13"/>
      <c r="D75" s="14"/>
      <c r="E75" s="14"/>
      <c r="F75" s="14"/>
      <c r="H75" s="13"/>
    </row>
    <row r="76" spans="3:11">
      <c r="C76" s="13"/>
      <c r="D76" s="14"/>
      <c r="E76" s="14"/>
      <c r="F76" s="14"/>
    </row>
    <row r="77" spans="3:11">
      <c r="C77" s="13"/>
      <c r="D77" s="14"/>
      <c r="E77" s="14"/>
      <c r="F77" s="14"/>
      <c r="J77" s="15"/>
    </row>
    <row r="78" spans="3:11">
      <c r="C78" s="13"/>
      <c r="D78" s="16"/>
      <c r="E78" s="14"/>
      <c r="F78" s="14"/>
    </row>
    <row r="79" spans="3:11">
      <c r="C79" s="13"/>
      <c r="D79" s="14"/>
      <c r="E79" s="14"/>
      <c r="F79" s="14"/>
    </row>
    <row r="80" spans="3:11">
      <c r="C80" s="13"/>
      <c r="D80" s="14"/>
      <c r="E80" s="14"/>
      <c r="F80" s="14"/>
    </row>
    <row r="81" spans="3:7">
      <c r="C81" s="13"/>
      <c r="D81" s="14"/>
      <c r="E81" s="14"/>
      <c r="F81" s="14"/>
    </row>
    <row r="82" spans="3:7" s="1" customFormat="1">
      <c r="C82" s="17"/>
      <c r="D82" s="18"/>
      <c r="E82" s="18"/>
      <c r="F82" s="18"/>
      <c r="G82" s="6"/>
    </row>
    <row r="83" spans="3:7">
      <c r="C83" s="13"/>
      <c r="D83" s="14"/>
      <c r="E83" s="14"/>
      <c r="F83" s="14"/>
    </row>
    <row r="84" spans="3:7">
      <c r="C84" s="13"/>
      <c r="D84" s="14"/>
      <c r="E84" s="14"/>
      <c r="F84" s="14"/>
    </row>
    <row r="85" spans="3:7">
      <c r="C85" s="13"/>
      <c r="D85" s="14"/>
      <c r="E85" s="14"/>
      <c r="F85" s="14"/>
    </row>
    <row r="86" spans="3:7">
      <c r="C86" s="13"/>
      <c r="D86" s="14"/>
      <c r="E86" s="14"/>
      <c r="F86" s="14"/>
    </row>
    <row r="87" spans="3:7">
      <c r="C87" s="13"/>
      <c r="D87" s="14"/>
      <c r="E87" s="14"/>
      <c r="F87" s="14"/>
    </row>
    <row r="88" spans="3:7">
      <c r="C88" s="13"/>
      <c r="D88" s="14"/>
      <c r="E88" s="14"/>
      <c r="F88" s="14"/>
    </row>
    <row r="89" spans="3:7">
      <c r="C89" s="13"/>
      <c r="D89" s="14"/>
      <c r="E89" s="14"/>
      <c r="F89" s="14"/>
    </row>
    <row r="90" spans="3:7">
      <c r="C90" s="13"/>
      <c r="D90" s="14"/>
      <c r="E90" s="14"/>
      <c r="F90" s="14"/>
    </row>
    <row r="91" spans="3:7">
      <c r="C91" s="13"/>
      <c r="D91" s="14"/>
      <c r="E91" s="14"/>
      <c r="F91" s="14"/>
    </row>
    <row r="92" spans="3:7" s="1" customFormat="1">
      <c r="C92" s="17"/>
      <c r="D92" s="18"/>
      <c r="E92" s="18"/>
      <c r="F92" s="18"/>
      <c r="G92" s="6"/>
    </row>
    <row r="93" spans="3:7">
      <c r="C93" s="13"/>
      <c r="D93" s="13"/>
      <c r="E93" s="14"/>
      <c r="F93" s="14"/>
    </row>
    <row r="94" spans="3:7">
      <c r="C94" s="13"/>
      <c r="D94" s="13"/>
      <c r="E94" s="14"/>
      <c r="F94" s="1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2016-01-27T22:20:20Z</dcterms:created>
  <dcterms:modified xsi:type="dcterms:W3CDTF">2016-01-27T22:21:48Z</dcterms:modified>
</cp:coreProperties>
</file>