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560" yWindow="63056" windowWidth="21160" windowHeight="14960" tabRatio="500" activeTab="0"/>
  </bookViews>
  <sheets>
    <sheet name="TMC 2010 Gen Ops" sheetId="1" r:id="rId1"/>
    <sheet name="II Lab 2010 Project Budget" sheetId="2" r:id="rId2"/>
    <sheet name="Economy II Fund" sheetId="3" r:id="rId3"/>
  </sheets>
  <definedNames>
    <definedName name="_xlnm.Print_Area" localSheetId="0">'TMC 2010 Gen Ops'!$A$1:$B$61</definedName>
  </definedNames>
  <calcPr fullCalcOnLoad="1"/>
</workbook>
</file>

<file path=xl/sharedStrings.xml><?xml version="1.0" encoding="utf-8"?>
<sst xmlns="http://schemas.openxmlformats.org/spreadsheetml/2006/main" count="88" uniqueCount="71">
  <si>
    <t>Projected 2010 Revenue</t>
  </si>
  <si>
    <t>TMC Member Fees</t>
  </si>
  <si>
    <t>Other Funding</t>
  </si>
  <si>
    <t>TMC Staff II Lab Management</t>
  </si>
  <si>
    <t>II Lab Project Expenses</t>
  </si>
  <si>
    <t>II Lab Project Revenue</t>
  </si>
  <si>
    <t>1-on-1 Consultant (Part-Time)</t>
  </si>
  <si>
    <t>Small-Group Seed Support (15,000/small group)</t>
  </si>
  <si>
    <t>Operational Costs (lab in-person meetings, phone, web site, supplies, etc..)</t>
  </si>
  <si>
    <t>1-on-1 Seed support for members (3,000/member)</t>
  </si>
  <si>
    <t>The Media Consortium Economic Investigative/Impact Fund</t>
  </si>
  <si>
    <t>Economic Reporting Disbursement</t>
  </si>
  <si>
    <t>Individual Projects ($25,000/member)</t>
  </si>
  <si>
    <t>Collaborative Members ($35,000/member)</t>
  </si>
  <si>
    <t xml:space="preserve">Bonus: Innovative Journalism (10,000/member) </t>
  </si>
  <si>
    <t>Impact Fund</t>
  </si>
  <si>
    <t>Media Talent 2.0 (Training, Consulting, Booking)</t>
  </si>
  <si>
    <t xml:space="preserve">Organizational </t>
  </si>
  <si>
    <t>TMC Staff Time</t>
  </si>
  <si>
    <t>Web site support and build out</t>
  </si>
  <si>
    <t>Misc.</t>
  </si>
  <si>
    <t>Expenses Total</t>
  </si>
  <si>
    <t xml:space="preserve">Communications Consulting </t>
  </si>
  <si>
    <t>Business Support/Audience Development</t>
  </si>
  <si>
    <t>Telephone/Conference Call line</t>
  </si>
  <si>
    <t>Membership/Collaboration</t>
  </si>
  <si>
    <t>Fixed Expenses</t>
  </si>
  <si>
    <t>Glaser Progress Foundation</t>
  </si>
  <si>
    <t>2008 grant balance carry forward</t>
  </si>
  <si>
    <t>2010 Total</t>
  </si>
  <si>
    <t>Internship Program</t>
  </si>
  <si>
    <t>Quixote Foundation</t>
  </si>
  <si>
    <t>Arca Foundation</t>
  </si>
  <si>
    <t>Total Project Expenses</t>
  </si>
  <si>
    <t>TMC Total Budget</t>
  </si>
  <si>
    <t>Scholarship Travel Fund</t>
  </si>
  <si>
    <t>Open Society Institute</t>
  </si>
  <si>
    <t>Wallace Global Fund</t>
  </si>
  <si>
    <t>Member Dues</t>
  </si>
  <si>
    <t>Total</t>
  </si>
  <si>
    <t>Personnel</t>
  </si>
  <si>
    <t>Project Director</t>
  </si>
  <si>
    <t>Senior Program Associate</t>
  </si>
  <si>
    <t>Total Personnel</t>
  </si>
  <si>
    <t>Non-personnel admin</t>
  </si>
  <si>
    <t>Travel and Lodging</t>
  </si>
  <si>
    <t>Web site and List Serve</t>
  </si>
  <si>
    <t>Legal</t>
  </si>
  <si>
    <t>Total non-personnel admin</t>
  </si>
  <si>
    <t>Office/office materials</t>
  </si>
  <si>
    <t>Total Fixed Expenses</t>
  </si>
  <si>
    <t>MediaWire</t>
  </si>
  <si>
    <t>MediaWire Bloggers</t>
  </si>
  <si>
    <t>Advertising/Marketing</t>
  </si>
  <si>
    <t>Media Darlings</t>
  </si>
  <si>
    <t>Admin/Overhead</t>
  </si>
  <si>
    <t>Sub-Total Expenses</t>
  </si>
  <si>
    <t>Total Expenses</t>
  </si>
  <si>
    <t>Revenue</t>
  </si>
  <si>
    <t>Personnel Administrative</t>
  </si>
  <si>
    <t>Projected</t>
  </si>
  <si>
    <t>Total Revenue</t>
  </si>
  <si>
    <t>2010 Projected Revenue (Gen Ops)</t>
  </si>
  <si>
    <t>MC Member Meetings</t>
  </si>
  <si>
    <t>Project Assistant/Part-Time</t>
  </si>
  <si>
    <r>
      <t xml:space="preserve">Projects </t>
    </r>
    <r>
      <rPr>
        <sz val="8"/>
        <rFont val="Verdana"/>
        <family val="0"/>
      </rPr>
      <t>(Does not include in-house staff costs)</t>
    </r>
  </si>
  <si>
    <t>The Media Consortium 2010 Projected Budget</t>
  </si>
  <si>
    <t>Prepared: September 2010</t>
  </si>
  <si>
    <t>Internship Stipend ($2,000/intern + taxes)</t>
  </si>
  <si>
    <t>For: Open Society Institute</t>
  </si>
  <si>
    <t>The Media Consortium Innovation/Incubation Lab Project Budget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</si>
</sst>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  <numFmt numFmtId="165" formatCode="[$$-409]#,##0.0_);\([$$-409]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$-409]#,##0.00_);\([$$-409]#,##0.00\)"/>
    <numFmt numFmtId="171" formatCode="[$$-409]#,##0.00_);\([$$-409]#,##0.00\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b/>
      <sz val="12"/>
      <color indexed="53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44" fontId="8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0" fillId="0" borderId="1" xfId="0" applyNumberFormat="1" applyFont="1" applyBorder="1" applyAlignment="1">
      <alignment horizontal="right" vertical="top" wrapText="1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1" xfId="17" applyNumberFormat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right"/>
    </xf>
    <xf numFmtId="164" fontId="1" fillId="0" borderId="1" xfId="17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533400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229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7</xdr:row>
      <xdr:rowOff>9525</xdr:rowOff>
    </xdr:to>
    <xdr:pic>
      <xdr:nvPicPr>
        <xdr:cNvPr id="1" name="Shap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76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7</xdr:row>
      <xdr:rowOff>9525</xdr:rowOff>
    </xdr:to>
    <xdr:pic>
      <xdr:nvPicPr>
        <xdr:cNvPr id="1" name="Shap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38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68"/>
  <sheetViews>
    <sheetView tabSelected="1" workbookViewId="0" topLeftCell="A1">
      <selection activeCell="C59" sqref="C59"/>
    </sheetView>
  </sheetViews>
  <sheetFormatPr defaultColWidth="11.00390625" defaultRowHeight="12.75"/>
  <cols>
    <col min="1" max="1" width="37.875" style="1" customWidth="1"/>
    <col min="2" max="2" width="10.625" style="1" bestFit="1" customWidth="1"/>
    <col min="3" max="3" width="20.00390625" style="1" customWidth="1"/>
    <col min="4" max="16384" width="10.75390625" style="1" customWidth="1"/>
  </cols>
  <sheetData>
    <row r="1" ht="51" customHeight="1"/>
    <row r="2" ht="12.75"/>
    <row r="3" ht="12.75"/>
    <row r="4" ht="12.75"/>
    <row r="5" ht="12.75"/>
    <row r="6" ht="12.75">
      <c r="A6" s="1" t="s">
        <v>69</v>
      </c>
    </row>
    <row r="7" ht="12.75">
      <c r="A7" s="2" t="s">
        <v>66</v>
      </c>
    </row>
    <row r="8" ht="12.75">
      <c r="A8" t="s">
        <v>67</v>
      </c>
    </row>
    <row r="9" ht="12.75">
      <c r="B9" s="26" t="s">
        <v>60</v>
      </c>
    </row>
    <row r="10" ht="13.5" thickBot="1">
      <c r="B10" s="27" t="s">
        <v>29</v>
      </c>
    </row>
    <row r="11" spans="1:2" ht="16.5" thickTop="1">
      <c r="A11" s="10" t="s">
        <v>58</v>
      </c>
      <c r="B11" s="15"/>
    </row>
    <row r="12" spans="1:2" ht="12.75">
      <c r="A12" s="3" t="s">
        <v>62</v>
      </c>
      <c r="B12" s="15"/>
    </row>
    <row r="13" spans="1:3" ht="12.75">
      <c r="A13" s="1" t="s">
        <v>36</v>
      </c>
      <c r="B13" s="16">
        <v>100000</v>
      </c>
      <c r="C13" s="29"/>
    </row>
    <row r="14" spans="1:3" ht="12.75">
      <c r="A14" s="1" t="s">
        <v>37</v>
      </c>
      <c r="B14" s="16">
        <v>60000</v>
      </c>
      <c r="C14" s="29"/>
    </row>
    <row r="15" spans="1:3" ht="12.75">
      <c r="A15" s="1" t="s">
        <v>28</v>
      </c>
      <c r="B15" s="16">
        <v>135000</v>
      </c>
      <c r="C15" s="29"/>
    </row>
    <row r="16" spans="1:3" ht="12.75">
      <c r="A16" s="1" t="s">
        <v>38</v>
      </c>
      <c r="B16" s="16">
        <v>16000</v>
      </c>
      <c r="C16" s="29"/>
    </row>
    <row r="17" spans="1:3" ht="12.75">
      <c r="A17" s="1" t="s">
        <v>32</v>
      </c>
      <c r="B17" s="16">
        <v>50000</v>
      </c>
      <c r="C17" s="29"/>
    </row>
    <row r="18" spans="1:3" ht="12.75">
      <c r="A18" s="1" t="s">
        <v>31</v>
      </c>
      <c r="B18" s="16">
        <v>25000</v>
      </c>
      <c r="C18" s="29"/>
    </row>
    <row r="19" spans="1:2" ht="12.75">
      <c r="A19" s="4" t="s">
        <v>39</v>
      </c>
      <c r="B19" s="17">
        <f>SUM(B13:B18)</f>
        <v>386000</v>
      </c>
    </row>
    <row r="20" spans="1:2" ht="12.75">
      <c r="A20" s="4"/>
      <c r="B20" s="17"/>
    </row>
    <row r="21" spans="1:2" ht="12.75">
      <c r="A21" s="9"/>
      <c r="B21" s="18"/>
    </row>
    <row r="22" spans="1:2" ht="15.75">
      <c r="A22" s="11" t="s">
        <v>26</v>
      </c>
      <c r="B22" s="19"/>
    </row>
    <row r="23" spans="1:2" ht="12.75">
      <c r="A23" s="5" t="s">
        <v>40</v>
      </c>
      <c r="B23" s="20"/>
    </row>
    <row r="24" spans="1:2" ht="12.75">
      <c r="A24" t="s">
        <v>41</v>
      </c>
      <c r="B24" s="19">
        <v>75500</v>
      </c>
    </row>
    <row r="25" spans="1:2" ht="12.75">
      <c r="A25" t="s">
        <v>42</v>
      </c>
      <c r="B25" s="19">
        <v>52000</v>
      </c>
    </row>
    <row r="26" spans="1:2" ht="12.75">
      <c r="A26" t="s">
        <v>64</v>
      </c>
      <c r="B26" s="19">
        <v>23000</v>
      </c>
    </row>
    <row r="27" spans="1:2" ht="12.75">
      <c r="A27" t="s">
        <v>59</v>
      </c>
      <c r="B27" s="19">
        <v>17800</v>
      </c>
    </row>
    <row r="28" spans="1:2" ht="12.75">
      <c r="A28" s="3" t="s">
        <v>43</v>
      </c>
      <c r="B28" s="21">
        <f>SUM(B24:B27)</f>
        <v>168300</v>
      </c>
    </row>
    <row r="29" ht="12.75">
      <c r="B29" s="22"/>
    </row>
    <row r="30" spans="1:2" ht="12.75">
      <c r="A30" s="5" t="s">
        <v>44</v>
      </c>
      <c r="B30" s="19"/>
    </row>
    <row r="31" spans="1:2" ht="12.75">
      <c r="A31" t="s">
        <v>49</v>
      </c>
      <c r="B31" s="19">
        <v>900</v>
      </c>
    </row>
    <row r="32" spans="1:2" ht="12.75">
      <c r="A32" t="s">
        <v>24</v>
      </c>
      <c r="B32" s="19">
        <v>1900</v>
      </c>
    </row>
    <row r="33" spans="1:2" ht="12.75">
      <c r="A33" t="s">
        <v>45</v>
      </c>
      <c r="B33" s="19">
        <v>2300</v>
      </c>
    </row>
    <row r="34" spans="1:2" ht="12.75">
      <c r="A34" t="s">
        <v>46</v>
      </c>
      <c r="B34" s="19">
        <v>3000</v>
      </c>
    </row>
    <row r="35" spans="1:2" ht="12.75">
      <c r="A35" t="s">
        <v>47</v>
      </c>
      <c r="B35" s="19">
        <v>1000</v>
      </c>
    </row>
    <row r="36" spans="1:2" ht="12.75">
      <c r="A36" s="3" t="s">
        <v>48</v>
      </c>
      <c r="B36" s="21">
        <f>SUM(B31+B32+B33+B34+B35)</f>
        <v>9100</v>
      </c>
    </row>
    <row r="37" spans="1:2" ht="12.75">
      <c r="A37" s="4" t="s">
        <v>50</v>
      </c>
      <c r="B37" s="17">
        <f>SUM(B28+B36)</f>
        <v>177400</v>
      </c>
    </row>
    <row r="38" ht="12.75">
      <c r="B38" s="22"/>
    </row>
    <row r="39" spans="1:2" ht="15.75">
      <c r="A39" s="12" t="s">
        <v>65</v>
      </c>
      <c r="B39" s="23"/>
    </row>
    <row r="40" spans="1:2" ht="12.75">
      <c r="A40" s="8" t="s">
        <v>25</v>
      </c>
      <c r="B40" s="22"/>
    </row>
    <row r="41" spans="1:3" ht="12.75">
      <c r="A41" s="1" t="s">
        <v>63</v>
      </c>
      <c r="B41" s="30">
        <v>20000</v>
      </c>
      <c r="C41" s="29"/>
    </row>
    <row r="42" spans="1:2" ht="12.75">
      <c r="A42" s="1" t="s">
        <v>35</v>
      </c>
      <c r="B42" s="30">
        <v>12500</v>
      </c>
    </row>
    <row r="43" spans="1:2" ht="12.75">
      <c r="A43" s="4" t="s">
        <v>39</v>
      </c>
      <c r="B43" s="17">
        <f>SUM(B41:B42)</f>
        <v>32500</v>
      </c>
    </row>
    <row r="44" ht="12" customHeight="1">
      <c r="B44" s="16"/>
    </row>
    <row r="45" spans="1:2" ht="15" customHeight="1">
      <c r="A45" s="8" t="s">
        <v>51</v>
      </c>
      <c r="B45" s="16"/>
    </row>
    <row r="46" spans="1:3" ht="12.75">
      <c r="A46" s="1" t="s">
        <v>52</v>
      </c>
      <c r="B46" s="16">
        <v>34000</v>
      </c>
      <c r="C46" s="29"/>
    </row>
    <row r="47" spans="1:2" ht="12.75">
      <c r="A47" s="1" t="s">
        <v>53</v>
      </c>
      <c r="B47" s="16">
        <v>2000</v>
      </c>
    </row>
    <row r="48" spans="1:2" ht="12.75">
      <c r="A48" s="4" t="s">
        <v>39</v>
      </c>
      <c r="B48" s="17">
        <f>SUM(B46:B47)</f>
        <v>36000</v>
      </c>
    </row>
    <row r="49" ht="12.75" customHeight="1">
      <c r="B49" s="16"/>
    </row>
    <row r="50" spans="1:2" ht="15" customHeight="1">
      <c r="A50" s="8" t="s">
        <v>30</v>
      </c>
      <c r="B50" s="16"/>
    </row>
    <row r="51" spans="1:2" ht="12.75">
      <c r="A51" s="4" t="s">
        <v>68</v>
      </c>
      <c r="B51" s="17">
        <v>43060</v>
      </c>
    </row>
    <row r="52" ht="12.75">
      <c r="B52" s="16"/>
    </row>
    <row r="53" spans="1:2" ht="12.75">
      <c r="A53" s="28" t="s">
        <v>54</v>
      </c>
      <c r="B53" s="17">
        <v>45000</v>
      </c>
    </row>
    <row r="54" spans="1:2" ht="12.75">
      <c r="A54" s="9"/>
      <c r="B54" s="16"/>
    </row>
    <row r="55" spans="1:2" ht="18" customHeight="1">
      <c r="A55" s="8" t="s">
        <v>23</v>
      </c>
      <c r="B55" s="17">
        <v>25000</v>
      </c>
    </row>
    <row r="56" spans="1:2" ht="13.5" customHeight="1">
      <c r="A56" s="14" t="s">
        <v>33</v>
      </c>
      <c r="B56" s="31">
        <f>SUM(B53+B51+B48+B43+B55)</f>
        <v>181560</v>
      </c>
    </row>
    <row r="57" spans="1:2" ht="24" customHeight="1">
      <c r="A57" s="13" t="s">
        <v>34</v>
      </c>
      <c r="B57" s="23"/>
    </row>
    <row r="58" spans="1:2" ht="12.75">
      <c r="A58" s="1" t="s">
        <v>56</v>
      </c>
      <c r="B58" s="24">
        <f>SUM(B37+B56)</f>
        <v>358960</v>
      </c>
    </row>
    <row r="59" spans="1:2" ht="12.75">
      <c r="A59" s="1" t="s">
        <v>55</v>
      </c>
      <c r="B59" s="16">
        <f>0.07*B58</f>
        <v>25127.2</v>
      </c>
    </row>
    <row r="60" spans="1:2" ht="12.75">
      <c r="A60" s="6" t="s">
        <v>57</v>
      </c>
      <c r="B60" s="25">
        <f>SUM(B58+B59)</f>
        <v>384087.2</v>
      </c>
    </row>
    <row r="61" spans="1:2" ht="12.75">
      <c r="A61" s="6"/>
      <c r="B61" s="7"/>
    </row>
    <row r="62" ht="27" customHeight="1">
      <c r="B62" s="8"/>
    </row>
    <row r="64" ht="46.5" customHeight="1">
      <c r="B64" s="8"/>
    </row>
    <row r="66" ht="27.75" customHeight="1">
      <c r="B66" s="8"/>
    </row>
    <row r="68" ht="36.75" customHeight="1">
      <c r="B68" s="8"/>
    </row>
  </sheetData>
  <printOptions horizontalCentered="1"/>
  <pageMargins left="0.25" right="0.25" top="0.7" bottom="0.75" header="0.25" footer="0.5"/>
  <pageSetup orientation="portrait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B29"/>
  <sheetViews>
    <sheetView workbookViewId="0" topLeftCell="A1">
      <selection activeCell="A23" sqref="A23"/>
    </sheetView>
  </sheetViews>
  <sheetFormatPr defaultColWidth="11.00390625" defaultRowHeight="12.75"/>
  <cols>
    <col min="1" max="1" width="29.25390625" style="0" customWidth="1"/>
  </cols>
  <sheetData>
    <row r="10" ht="12.75">
      <c r="A10" s="1" t="s">
        <v>69</v>
      </c>
    </row>
    <row r="11" ht="12.75">
      <c r="A11" s="2" t="s">
        <v>70</v>
      </c>
    </row>
    <row r="12" ht="12.75">
      <c r="A12" t="s">
        <v>67</v>
      </c>
    </row>
    <row r="15" ht="15.75">
      <c r="A15" s="10" t="s">
        <v>5</v>
      </c>
    </row>
    <row r="16" ht="12.75">
      <c r="A16" t="s">
        <v>0</v>
      </c>
    </row>
    <row r="17" spans="1:2" ht="12.75">
      <c r="A17" t="s">
        <v>36</v>
      </c>
      <c r="B17" s="32">
        <v>75000</v>
      </c>
    </row>
    <row r="18" spans="1:2" ht="12.75">
      <c r="A18" t="s">
        <v>1</v>
      </c>
      <c r="B18" s="32">
        <v>10000</v>
      </c>
    </row>
    <row r="19" spans="1:2" ht="12.75">
      <c r="A19" t="s">
        <v>2</v>
      </c>
      <c r="B19" s="32">
        <v>71000</v>
      </c>
    </row>
    <row r="20" spans="1:2" ht="12.75">
      <c r="A20" s="3" t="s">
        <v>39</v>
      </c>
      <c r="B20" s="33">
        <f>SUM(B17:B19)</f>
        <v>156000</v>
      </c>
    </row>
    <row r="23" ht="15.75">
      <c r="A23" s="10" t="s">
        <v>4</v>
      </c>
    </row>
    <row r="24" spans="1:2" ht="12.75">
      <c r="A24" t="s">
        <v>6</v>
      </c>
      <c r="B24" s="32">
        <v>35000</v>
      </c>
    </row>
    <row r="25" spans="1:2" ht="34.5" customHeight="1">
      <c r="A25" s="34" t="s">
        <v>9</v>
      </c>
      <c r="B25" s="32">
        <v>36000</v>
      </c>
    </row>
    <row r="26" spans="1:2" ht="12.75">
      <c r="A26" t="s">
        <v>3</v>
      </c>
      <c r="B26" s="32">
        <v>20000</v>
      </c>
    </row>
    <row r="27" spans="1:2" ht="39.75" customHeight="1">
      <c r="A27" s="34" t="s">
        <v>7</v>
      </c>
      <c r="B27" s="32">
        <v>45000</v>
      </c>
    </row>
    <row r="28" spans="1:2" ht="43.5" customHeight="1">
      <c r="A28" s="34" t="s">
        <v>8</v>
      </c>
      <c r="B28" s="32">
        <v>20000</v>
      </c>
    </row>
    <row r="29" spans="1:2" ht="12.75">
      <c r="A29" s="35" t="s">
        <v>39</v>
      </c>
      <c r="B29" s="33">
        <f>SUM(B24:B28)</f>
        <v>156000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B40"/>
  <sheetViews>
    <sheetView workbookViewId="0" topLeftCell="A1">
      <selection activeCell="C28" sqref="C28"/>
    </sheetView>
  </sheetViews>
  <sheetFormatPr defaultColWidth="11.00390625" defaultRowHeight="12.75"/>
  <cols>
    <col min="1" max="1" width="47.00390625" style="0" customWidth="1"/>
  </cols>
  <sheetData>
    <row r="10" ht="12.75">
      <c r="A10" s="1" t="s">
        <v>69</v>
      </c>
    </row>
    <row r="11" ht="12.75">
      <c r="A11" s="2" t="s">
        <v>10</v>
      </c>
    </row>
    <row r="12" ht="12.75">
      <c r="A12" t="s">
        <v>67</v>
      </c>
    </row>
    <row r="15" ht="15.75">
      <c r="A15" s="10" t="s">
        <v>5</v>
      </c>
    </row>
    <row r="16" ht="12.75">
      <c r="A16" t="s">
        <v>0</v>
      </c>
    </row>
    <row r="17" spans="1:2" ht="12.75">
      <c r="A17" t="s">
        <v>36</v>
      </c>
      <c r="B17" s="32">
        <v>50000</v>
      </c>
    </row>
    <row r="18" spans="1:2" ht="12.75">
      <c r="A18" t="s">
        <v>27</v>
      </c>
      <c r="B18" s="32">
        <v>50000</v>
      </c>
    </row>
    <row r="19" spans="1:2" ht="12.75">
      <c r="A19" t="s">
        <v>2</v>
      </c>
      <c r="B19" s="32">
        <v>258000</v>
      </c>
    </row>
    <row r="20" spans="1:2" ht="12.75">
      <c r="A20" s="3" t="s">
        <v>61</v>
      </c>
      <c r="B20" s="33">
        <f>SUM(B17:B19)</f>
        <v>358000</v>
      </c>
    </row>
    <row r="22" ht="15.75">
      <c r="A22" s="10" t="s">
        <v>4</v>
      </c>
    </row>
    <row r="23" ht="12.75">
      <c r="A23" s="36" t="s">
        <v>11</v>
      </c>
    </row>
    <row r="24" spans="1:2" ht="12.75">
      <c r="A24" t="s">
        <v>12</v>
      </c>
      <c r="B24" s="32">
        <v>75000</v>
      </c>
    </row>
    <row r="25" spans="1:2" ht="12.75">
      <c r="A25" t="s">
        <v>13</v>
      </c>
      <c r="B25" s="32">
        <v>140000</v>
      </c>
    </row>
    <row r="26" spans="1:2" ht="12.75">
      <c r="A26" t="s">
        <v>14</v>
      </c>
      <c r="B26" s="32">
        <v>20000</v>
      </c>
    </row>
    <row r="27" spans="1:2" ht="12.75">
      <c r="A27" s="3" t="s">
        <v>39</v>
      </c>
      <c r="B27" s="33">
        <f>SUM(B24:B26)</f>
        <v>235000</v>
      </c>
    </row>
    <row r="29" ht="12.75">
      <c r="A29" s="36" t="s">
        <v>15</v>
      </c>
    </row>
    <row r="30" spans="1:2" ht="12.75">
      <c r="A30" t="s">
        <v>16</v>
      </c>
      <c r="B30" s="32">
        <v>50000</v>
      </c>
    </row>
    <row r="31" spans="1:2" ht="12.75">
      <c r="A31" t="s">
        <v>22</v>
      </c>
      <c r="B31" s="32">
        <v>35000</v>
      </c>
    </row>
    <row r="32" spans="1:2" ht="12.75">
      <c r="A32" s="3" t="s">
        <v>39</v>
      </c>
      <c r="B32" s="33">
        <f>SUM(B30:B31)</f>
        <v>85000</v>
      </c>
    </row>
    <row r="34" ht="12.75">
      <c r="A34" s="36" t="s">
        <v>17</v>
      </c>
    </row>
    <row r="35" spans="1:2" ht="12.75">
      <c r="A35" t="s">
        <v>18</v>
      </c>
      <c r="B35" s="32">
        <v>20000</v>
      </c>
    </row>
    <row r="36" spans="1:2" ht="12.75">
      <c r="A36" t="s">
        <v>19</v>
      </c>
      <c r="B36" s="32">
        <v>15000</v>
      </c>
    </row>
    <row r="37" spans="1:2" ht="12.75">
      <c r="A37" t="s">
        <v>20</v>
      </c>
      <c r="B37" s="32">
        <v>3000</v>
      </c>
    </row>
    <row r="38" spans="1:2" ht="12.75">
      <c r="A38" s="3" t="s">
        <v>39</v>
      </c>
      <c r="B38" s="33">
        <f>SUM(B35:B37)</f>
        <v>38000</v>
      </c>
    </row>
    <row r="40" spans="1:2" ht="12.75">
      <c r="A40" s="3" t="s">
        <v>21</v>
      </c>
      <c r="B40" s="33">
        <f>SUM(B27+B32+B38)</f>
        <v>358000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Tracy Van Slyke</cp:lastModifiedBy>
  <cp:lastPrinted>2009-06-26T18:12:36Z</cp:lastPrinted>
  <dcterms:created xsi:type="dcterms:W3CDTF">2008-12-01T17:36:03Z</dcterms:created>
  <dcterms:modified xsi:type="dcterms:W3CDTF">2009-06-26T18:13:03Z</dcterms:modified>
  <cp:category/>
  <cp:version/>
  <cp:contentType/>
  <cp:contentStatus/>
</cp:coreProperties>
</file>